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80" windowWidth="18960" windowHeight="11270"/>
  </bookViews>
  <sheets>
    <sheet name="Table 1" sheetId="1" r:id="rId1"/>
  </sheets>
  <calcPr calcId="145621"/>
</workbook>
</file>

<file path=xl/calcChain.xml><?xml version="1.0" encoding="utf-8"?>
<calcChain xmlns="http://schemas.openxmlformats.org/spreadsheetml/2006/main">
  <c r="X5" i="1" l="1"/>
  <c r="X9" i="1"/>
  <c r="X8" i="1"/>
  <c r="X7" i="1"/>
  <c r="X13" i="1" l="1"/>
  <c r="Y13" i="1"/>
  <c r="W13" i="1" l="1"/>
</calcChain>
</file>

<file path=xl/sharedStrings.xml><?xml version="1.0" encoding="utf-8"?>
<sst xmlns="http://schemas.openxmlformats.org/spreadsheetml/2006/main" count="52" uniqueCount="42">
  <si>
    <t>$</t>
  </si>
  <si>
    <t>100%</t>
  </si>
  <si>
    <t>Totals:</t>
  </si>
  <si>
    <t>Operating</t>
  </si>
  <si>
    <t>Total Cost</t>
  </si>
  <si>
    <t>Federal Share</t>
  </si>
  <si>
    <t>Admin.</t>
  </si>
  <si>
    <t>Project Type</t>
  </si>
  <si>
    <t>% Federal</t>
  </si>
  <si>
    <t>Point of Contact</t>
  </si>
  <si>
    <t>Subrecipient / Type of Agency</t>
  </si>
  <si>
    <t>Pierre Osei-Owusu,  919-560-1535, 101 City Hall Plaza, Durham NC, 27701</t>
  </si>
  <si>
    <t>Capital</t>
  </si>
  <si>
    <t>EZ Rider Senior Shuttle</t>
  </si>
  <si>
    <t>ONBOARD Access</t>
  </si>
  <si>
    <t>Linda Thomas-Wallace, 919-560-8757, 721 Foster St, Durham, NC 27701</t>
  </si>
  <si>
    <t>Orange County STEAMM</t>
  </si>
  <si>
    <t>Local Share</t>
  </si>
  <si>
    <t>Project Name</t>
  </si>
  <si>
    <r>
      <rPr>
        <b/>
        <sz val="9"/>
        <rFont val="Times New Roman"/>
        <family val="1"/>
      </rPr>
      <t xml:space="preserve">Chapel Hill Transit                          </t>
    </r>
    <r>
      <rPr>
        <sz val="9"/>
        <rFont val="Times New Roman"/>
        <family val="1"/>
      </rPr>
      <t>Public Transit</t>
    </r>
  </si>
  <si>
    <r>
      <rPr>
        <b/>
        <sz val="9"/>
        <rFont val="Times New Roman"/>
        <family val="1"/>
      </rPr>
      <t xml:space="preserve">Durham Area Transit Authority        </t>
    </r>
    <r>
      <rPr>
        <sz val="9"/>
        <rFont val="Times New Roman"/>
        <family val="1"/>
      </rPr>
      <t>Public Transit</t>
    </r>
  </si>
  <si>
    <r>
      <rPr>
        <b/>
        <sz val="9"/>
        <rFont val="Times New Roman"/>
        <family val="1"/>
      </rPr>
      <t xml:space="preserve">Durham County Access                 </t>
    </r>
    <r>
      <rPr>
        <sz val="9"/>
        <rFont val="Times New Roman"/>
        <family val="1"/>
      </rPr>
      <t>Public ParaTransit</t>
    </r>
  </si>
  <si>
    <r>
      <rPr>
        <b/>
        <sz val="9"/>
        <rFont val="Times New Roman"/>
        <family val="1"/>
      </rPr>
      <t xml:space="preserve">Orange County Dept. on Aging                 </t>
    </r>
    <r>
      <rPr>
        <sz val="9"/>
        <rFont val="Times New Roman"/>
        <family val="1"/>
      </rPr>
      <t>Local Government Agency</t>
    </r>
  </si>
  <si>
    <r>
      <rPr>
        <b/>
        <sz val="9"/>
        <rFont val="Times New Roman"/>
        <family val="1"/>
      </rPr>
      <t xml:space="preserve">DURHAM MPO     </t>
    </r>
    <r>
      <rPr>
        <sz val="9"/>
        <rFont val="Times New Roman"/>
        <family val="1"/>
      </rPr>
      <t>Government</t>
    </r>
  </si>
  <si>
    <t>DCHC MPO-wide Admin.</t>
  </si>
  <si>
    <t>DATA ACCESS Reservation, Scheduling System, &amp; Mobility Services</t>
  </si>
  <si>
    <t>N/A</t>
  </si>
  <si>
    <r>
      <t xml:space="preserve">Total Cost Non-Traditional Project: $108,000 </t>
    </r>
    <r>
      <rPr>
        <sz val="10"/>
        <color rgb="FF000000"/>
        <rFont val="Times New Roman"/>
        <family val="1"/>
      </rPr>
      <t>(</t>
    </r>
    <r>
      <rPr>
        <b/>
        <sz val="10"/>
        <color rgb="FF000000"/>
        <rFont val="Times New Roman"/>
        <family val="1"/>
      </rPr>
      <t>22.9%</t>
    </r>
    <r>
      <rPr>
        <sz val="10"/>
        <color rgb="FF000000"/>
        <rFont val="Times New Roman"/>
        <family val="1"/>
      </rPr>
      <t xml:space="preserve"> of Apportioned Federal Share)</t>
    </r>
  </si>
  <si>
    <t>Program of Projects: Section 5310 FTA Grant Program</t>
  </si>
  <si>
    <t>Mary Fraser,            919-245-4275, 2551 Homestead Rd., Chapel Hill, NC 27516</t>
  </si>
  <si>
    <t>Brian Litchfield          919-969-4908          6900 Millhouse Rd, Chapel Hill, NC 27516</t>
  </si>
  <si>
    <t>Meg Scully,              919-560-36409,          101 City Hall Plaza, Durham, NC, 27701</t>
  </si>
  <si>
    <t xml:space="preserve">FTA/TEAM Project ID: NC-XXX-XXX </t>
  </si>
  <si>
    <r>
      <rPr>
        <b/>
        <sz val="11"/>
        <color rgb="FF000000"/>
        <rFont val="Times New Roman"/>
        <family val="1"/>
      </rPr>
      <t>Total Cost</t>
    </r>
    <r>
      <rPr>
        <sz val="11"/>
        <color rgb="FF000000"/>
        <rFont val="Times New Roman"/>
        <family val="1"/>
      </rPr>
      <t xml:space="preserve"> </t>
    </r>
    <r>
      <rPr>
        <b/>
        <sz val="11"/>
        <color rgb="FF000000"/>
        <rFont val="Times New Roman"/>
        <family val="1"/>
      </rPr>
      <t xml:space="preserve">Traditional Projects: $338,800 </t>
    </r>
    <r>
      <rPr>
        <sz val="11"/>
        <color rgb="FF000000"/>
        <rFont val="Times New Roman"/>
        <family val="1"/>
      </rPr>
      <t xml:space="preserve"> </t>
    </r>
    <r>
      <rPr>
        <sz val="10"/>
        <color rgb="FF000000"/>
        <rFont val="Times New Roman"/>
        <family val="1"/>
      </rPr>
      <t>(</t>
    </r>
    <r>
      <rPr>
        <b/>
        <sz val="10"/>
        <color rgb="FF000000"/>
        <rFont val="Times New Roman"/>
        <family val="1"/>
      </rPr>
      <t>71.3%</t>
    </r>
    <r>
      <rPr>
        <sz val="10"/>
        <color rgb="FF000000"/>
        <rFont val="Times New Roman"/>
        <family val="1"/>
      </rPr>
      <t xml:space="preserve"> of Apportioned Federal Share)</t>
    </r>
  </si>
  <si>
    <t>Description of the Service / Location of Service</t>
  </si>
  <si>
    <r>
      <t xml:space="preserve">Chapel Hill Transit (CHT) will provide feeder service to the elderly and disabled population in the Chapel Hill/Carrboro area with the CHT EZ Rider Senior Shuttle service. The shuttle makes scheduled stops to primary destinations, is wheelchair accessible, and provides curb-to-curb service. </t>
    </r>
    <r>
      <rPr>
        <b/>
        <sz val="9"/>
        <rFont val="Times New Roman"/>
        <family val="1"/>
      </rPr>
      <t>Location</t>
    </r>
    <r>
      <rPr>
        <sz val="9"/>
        <rFont val="Times New Roman"/>
        <family val="1"/>
      </rPr>
      <t>: Orange County</t>
    </r>
  </si>
  <si>
    <r>
      <t xml:space="preserve">The Orange County Senior Transportation Expansion, Assessment, and Mobility Manager (STEAMM) project will support an aging-related mobility manager, develop a volunteer driver program, and purchase service to increase transportation to two county senior centers. </t>
    </r>
    <r>
      <rPr>
        <b/>
        <sz val="9"/>
        <rFont val="Times New Roman"/>
        <family val="1"/>
      </rPr>
      <t>Location:</t>
    </r>
    <r>
      <rPr>
        <sz val="9"/>
        <rFont val="Times New Roman"/>
        <family val="1"/>
      </rPr>
      <t xml:space="preserve"> Orange County</t>
    </r>
  </si>
  <si>
    <r>
      <t>Administration of the 5310 program</t>
    </r>
    <r>
      <rPr>
        <b/>
        <sz val="9"/>
        <rFont val="Times New Roman"/>
        <family val="1"/>
      </rPr>
      <t xml:space="preserve">                                                    Location:</t>
    </r>
    <r>
      <rPr>
        <sz val="9"/>
        <rFont val="Times New Roman"/>
        <family val="1"/>
      </rPr>
      <t xml:space="preserve"> Orange, Durham, &amp; Chatham Counties</t>
    </r>
  </si>
  <si>
    <r>
      <t xml:space="preserve">The project will upgrade and enhance the telephone system and provide mobility management services for DATA ACCESS Paratransit  and Durham County ACCESS Paratransit. The project will increase customer service and user functionality, while reducing wait times for telephone queues.                                                                                    </t>
    </r>
    <r>
      <rPr>
        <b/>
        <sz val="9"/>
        <rFont val="Times New Roman"/>
        <family val="1"/>
      </rPr>
      <t>Location:</t>
    </r>
    <r>
      <rPr>
        <sz val="9"/>
        <rFont val="Times New Roman"/>
        <family val="1"/>
      </rPr>
      <t xml:space="preserve"> Durham County</t>
    </r>
  </si>
  <si>
    <r>
      <t>MPO Approval Date</t>
    </r>
    <r>
      <rPr>
        <b/>
        <sz val="9"/>
        <rFont val="Times New Roman"/>
        <family val="1"/>
      </rPr>
      <t xml:space="preserve">
</t>
    </r>
  </si>
  <si>
    <t>09/10/14</t>
  </si>
  <si>
    <r>
      <t xml:space="preserve">The ONBOARD Access Program will purchase demand-response service for residents of Durham County to destinations for medical/health purposes, work related, education, nutrition, and personal needs. </t>
    </r>
    <r>
      <rPr>
        <b/>
        <sz val="9"/>
        <rFont val="Times New Roman"/>
        <family val="1"/>
      </rPr>
      <t>Location:</t>
    </r>
    <r>
      <rPr>
        <sz val="9"/>
        <rFont val="Times New Roman"/>
        <family val="1"/>
      </rPr>
      <t xml:space="preserve"> Durham County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</si>
</sst>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7" formatCode="&quot;$&quot;#,##0.00_);\(&quot;$&quot;#,##0.00\)"/>
    <numFmt numFmtId="44" formatCode="_(&quot;$&quot;* #,##0.00_);_(&quot;$&quot;* \(#,##0.00\);_(&quot;$&quot;* &quot;-&quot;??_);_(@_)"/>
    <numFmt numFmtId="164" formatCode="_(&quot;$&quot;* #,##0_);_(&quot;$&quot;* \(#,##0\);_(&quot;$&quot;* &quot;-&quot;??_);_(@_)"/>
    <numFmt numFmtId="165" formatCode="&quot;$&quot;#,##0.00"/>
    <numFmt numFmtId="166" formatCode="&quot;$&quot;#,##0"/>
  </numFmts>
  <fonts count="13" x14ac:knownFonts="1">
    <font>
      <sz val="10"/>
      <color rgb="FF000000"/>
      <name val="Times New Roman"/>
      <charset val="204"/>
    </font>
    <font>
      <sz val="10"/>
      <color rgb="FF000000"/>
      <name val="Times New Roman"/>
      <family val="1"/>
    </font>
    <font>
      <sz val="10"/>
      <color rgb="FF000000"/>
      <name val="Times New Roman"/>
      <family val="1"/>
    </font>
    <font>
      <b/>
      <sz val="10"/>
      <color rgb="FF000000"/>
      <name val="Times New Roman"/>
      <family val="1"/>
    </font>
    <font>
      <sz val="11"/>
      <color rgb="FF000000"/>
      <name val="Times New Roman"/>
      <family val="1"/>
    </font>
    <font>
      <sz val="9"/>
      <color rgb="FF000000"/>
      <name val="Times New Roman"/>
      <family val="1"/>
    </font>
    <font>
      <sz val="9"/>
      <name val="Times New Roman"/>
      <family val="1"/>
    </font>
    <font>
      <b/>
      <sz val="10"/>
      <name val="Times New Roman"/>
      <family val="1"/>
    </font>
    <font>
      <b/>
      <sz val="11"/>
      <color rgb="FF000000"/>
      <name val="Times New Roman"/>
      <family val="1"/>
    </font>
    <font>
      <b/>
      <sz val="9"/>
      <color rgb="FF000000"/>
      <name val="Times New Roman"/>
      <family val="1"/>
    </font>
    <font>
      <b/>
      <sz val="9"/>
      <name val="Times New Roman"/>
      <family val="1"/>
    </font>
    <font>
      <b/>
      <sz val="11"/>
      <name val="Times New Roman"/>
      <family val="1"/>
    </font>
    <font>
      <sz val="8"/>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style="double">
        <color rgb="FF000000"/>
      </top>
      <bottom style="double">
        <color rgb="FF000000"/>
      </bottom>
      <diagonal/>
    </border>
    <border>
      <left/>
      <right style="thin">
        <color indexed="64"/>
      </right>
      <top style="double">
        <color rgb="FF000000"/>
      </top>
      <bottom style="double">
        <color rgb="FF000000"/>
      </bottom>
      <diagonal/>
    </border>
    <border>
      <left style="thin">
        <color indexed="64"/>
      </left>
      <right style="thin">
        <color indexed="64"/>
      </right>
      <top style="double">
        <color rgb="FF000000"/>
      </top>
      <bottom style="double">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indexed="64"/>
      </right>
      <top style="double">
        <color rgb="FF000000"/>
      </top>
      <bottom style="double">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indexed="64"/>
      </top>
      <bottom style="double">
        <color rgb="FF000000"/>
      </bottom>
      <diagonal/>
    </border>
    <border>
      <left style="thin">
        <color indexed="64"/>
      </left>
      <right style="thin">
        <color indexed="64"/>
      </right>
      <top/>
      <bottom/>
      <diagonal/>
    </border>
    <border>
      <left/>
      <right/>
      <top style="double">
        <color rgb="FF000000"/>
      </top>
      <bottom/>
      <diagonal/>
    </border>
  </borders>
  <cellStyleXfs count="2">
    <xf numFmtId="0" fontId="0" fillId="0" borderId="0"/>
    <xf numFmtId="44" fontId="1" fillId="0" borderId="0" applyFont="0" applyFill="0" applyBorder="0" applyAlignment="0" applyProtection="0"/>
  </cellStyleXfs>
  <cellXfs count="120">
    <xf numFmtId="0" fontId="0" fillId="0" borderId="0" xfId="0" applyFill="1" applyBorder="1" applyAlignment="1">
      <alignment horizontal="left" vertical="top"/>
    </xf>
    <xf numFmtId="164" fontId="0" fillId="0" borderId="0" xfId="0" applyNumberFormat="1" applyFill="1" applyBorder="1" applyAlignment="1">
      <alignment horizontal="left" vertical="top"/>
    </xf>
    <xf numFmtId="165" fontId="2" fillId="0" borderId="0" xfId="0" applyNumberFormat="1" applyFont="1" applyFill="1" applyBorder="1" applyAlignment="1">
      <alignment horizontal="left" vertical="top"/>
    </xf>
    <xf numFmtId="165" fontId="0" fillId="0" borderId="0" xfId="0" applyNumberFormat="1" applyFill="1" applyBorder="1" applyAlignment="1">
      <alignment horizontal="left" vertical="top"/>
    </xf>
    <xf numFmtId="7" fontId="0" fillId="0" borderId="0" xfId="0" applyNumberFormat="1" applyFill="1" applyBorder="1" applyAlignment="1">
      <alignment horizontal="left" vertical="top"/>
    </xf>
    <xf numFmtId="0" fontId="0" fillId="0" borderId="6"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2" fillId="0" borderId="0" xfId="0" applyFont="1" applyFill="1" applyBorder="1" applyAlignment="1">
      <alignment horizontal="left" vertical="top"/>
    </xf>
    <xf numFmtId="164"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0" fontId="2" fillId="0" borderId="5" xfId="0" applyFont="1" applyFill="1" applyBorder="1" applyAlignment="1">
      <alignment horizontal="left" vertical="top"/>
    </xf>
    <xf numFmtId="49" fontId="5" fillId="0" borderId="1" xfId="0" applyNumberFormat="1"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0" fontId="3" fillId="0" borderId="0" xfId="0" applyFont="1" applyFill="1" applyBorder="1" applyAlignment="1">
      <alignment horizontal="left" vertical="top"/>
    </xf>
    <xf numFmtId="0" fontId="7" fillId="0" borderId="0" xfId="0" applyFont="1" applyFill="1" applyBorder="1" applyAlignment="1">
      <alignment horizontal="left" vertical="top"/>
    </xf>
    <xf numFmtId="0" fontId="4" fillId="0" borderId="0" xfId="0" applyFont="1" applyFill="1" applyBorder="1" applyAlignment="1">
      <alignment horizontal="left" vertical="top"/>
    </xf>
    <xf numFmtId="5" fontId="5" fillId="3"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164" fontId="5" fillId="3"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166" fontId="6" fillId="3" borderId="12" xfId="0" applyNumberFormat="1" applyFont="1" applyFill="1" applyBorder="1" applyAlignment="1">
      <alignment horizontal="center" vertical="center" wrapText="1"/>
    </xf>
    <xf numFmtId="49" fontId="5" fillId="0" borderId="13" xfId="0" applyNumberFormat="1" applyFont="1" applyFill="1" applyBorder="1" applyAlignment="1">
      <alignment horizontal="left" vertical="center" wrapText="1"/>
    </xf>
    <xf numFmtId="164" fontId="5" fillId="0" borderId="17" xfId="0" applyNumberFormat="1" applyFont="1" applyFill="1" applyBorder="1" applyAlignment="1">
      <alignment horizontal="center" vertical="center" wrapText="1"/>
    </xf>
    <xf numFmtId="166" fontId="5" fillId="0" borderId="17" xfId="0" applyNumberFormat="1" applyFont="1" applyFill="1" applyBorder="1" applyAlignment="1">
      <alignment horizontal="center" vertical="center" wrapText="1"/>
    </xf>
    <xf numFmtId="6" fontId="5" fillId="0" borderId="17"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6" fontId="6" fillId="3" borderId="24" xfId="0" applyNumberFormat="1" applyFont="1" applyFill="1" applyBorder="1" applyAlignment="1">
      <alignment horizontal="center" vertical="center" wrapText="1"/>
    </xf>
    <xf numFmtId="5" fontId="5" fillId="3" borderId="23" xfId="0" applyNumberFormat="1" applyFont="1" applyFill="1" applyBorder="1" applyAlignment="1">
      <alignment horizontal="center" vertical="center" wrapText="1"/>
    </xf>
    <xf numFmtId="9" fontId="6" fillId="0" borderId="21" xfId="0" applyNumberFormat="1"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23" xfId="0" applyFont="1" applyFill="1" applyBorder="1" applyAlignment="1">
      <alignment horizontal="left" vertical="center" wrapText="1"/>
    </xf>
    <xf numFmtId="164" fontId="2" fillId="0" borderId="0" xfId="0" applyNumberFormat="1" applyFont="1" applyFill="1" applyBorder="1" applyAlignment="1">
      <alignment horizontal="left" vertical="top"/>
    </xf>
    <xf numFmtId="0" fontId="7" fillId="4" borderId="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6" fillId="4" borderId="3" xfId="0" applyFont="1" applyFill="1" applyBorder="1" applyAlignment="1">
      <alignment horizontal="left" vertical="center" wrapText="1"/>
    </xf>
    <xf numFmtId="164" fontId="5" fillId="4"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5" fontId="5" fillId="4" borderId="3" xfId="0"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0" fontId="7" fillId="0" borderId="31" xfId="0" applyFont="1" applyFill="1" applyBorder="1" applyAlignment="1">
      <alignment horizontal="center" vertical="center" wrapText="1"/>
    </xf>
    <xf numFmtId="49" fontId="5" fillId="5" borderId="33" xfId="0" applyNumberFormat="1" applyFont="1" applyFill="1" applyBorder="1" applyAlignment="1">
      <alignment horizontal="left" vertical="center" wrapText="1"/>
    </xf>
    <xf numFmtId="0" fontId="6" fillId="5" borderId="20"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2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19" xfId="0" applyFont="1" applyFill="1" applyBorder="1" applyAlignment="1">
      <alignment horizontal="left" vertical="center" wrapText="1"/>
    </xf>
    <xf numFmtId="164" fontId="5" fillId="5" borderId="6" xfId="0" applyNumberFormat="1" applyFont="1" applyFill="1" applyBorder="1" applyAlignment="1">
      <alignment horizontal="center" vertical="center" wrapText="1"/>
    </xf>
    <xf numFmtId="166" fontId="6" fillId="5" borderId="6" xfId="0" applyNumberFormat="1" applyFont="1" applyFill="1" applyBorder="1" applyAlignment="1">
      <alignment horizontal="center" vertical="center" wrapText="1"/>
    </xf>
    <xf numFmtId="5" fontId="5" fillId="5" borderId="0" xfId="0" applyNumberFormat="1" applyFont="1" applyFill="1" applyBorder="1" applyAlignment="1">
      <alignment horizontal="center" vertical="center" wrapText="1"/>
    </xf>
    <xf numFmtId="9" fontId="6" fillId="5" borderId="20" xfId="0" applyNumberFormat="1" applyFont="1" applyFill="1" applyBorder="1" applyAlignment="1">
      <alignment horizontal="center" vertical="center" wrapText="1"/>
    </xf>
    <xf numFmtId="0" fontId="11"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1" xfId="0" applyFont="1" applyFill="1" applyBorder="1" applyAlignment="1">
      <alignment horizontal="center" vertical="top" wrapText="1"/>
    </xf>
    <xf numFmtId="0" fontId="12" fillId="0" borderId="31"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4" borderId="11"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5" borderId="34" xfId="0" applyFont="1" applyFill="1" applyBorder="1" applyAlignment="1">
      <alignment horizontal="left" vertical="top" wrapText="1"/>
    </xf>
    <xf numFmtId="0" fontId="3" fillId="0" borderId="25" xfId="0" applyFont="1" applyFill="1" applyBorder="1" applyAlignment="1">
      <alignment horizontal="left" vertical="top"/>
    </xf>
    <xf numFmtId="0" fontId="1" fillId="0" borderId="28" xfId="0" applyFont="1" applyFill="1" applyBorder="1" applyAlignment="1">
      <alignment horizontal="left" vertical="top"/>
    </xf>
    <xf numFmtId="164" fontId="1" fillId="3" borderId="26" xfId="0" applyNumberFormat="1" applyFont="1" applyFill="1" applyBorder="1" applyAlignment="1">
      <alignment horizontal="center" vertical="center"/>
    </xf>
    <xf numFmtId="166" fontId="1" fillId="0" borderId="26" xfId="0" applyNumberFormat="1" applyFont="1" applyFill="1" applyBorder="1" applyAlignment="1">
      <alignment horizontal="center" vertical="center"/>
    </xf>
    <xf numFmtId="164" fontId="3" fillId="2" borderId="27" xfId="1" applyNumberFormat="1" applyFont="1" applyFill="1" applyBorder="1" applyAlignment="1">
      <alignment horizontal="left" vertical="top"/>
    </xf>
    <xf numFmtId="0" fontId="12" fillId="0" borderId="6" xfId="0" applyFont="1" applyFill="1" applyBorder="1" applyAlignment="1">
      <alignment horizontal="left" vertical="top" wrapText="1"/>
    </xf>
    <xf numFmtId="0" fontId="2" fillId="0" borderId="35" xfId="0" applyFont="1" applyFill="1" applyBorder="1" applyAlignment="1">
      <alignment horizontal="left" vertical="top"/>
    </xf>
    <xf numFmtId="0" fontId="8" fillId="4" borderId="2" xfId="0" applyFont="1" applyFill="1" applyBorder="1" applyAlignment="1">
      <alignment horizontal="left" wrapText="1"/>
    </xf>
    <xf numFmtId="0" fontId="8" fillId="4" borderId="3" xfId="0" applyFont="1" applyFill="1" applyBorder="1" applyAlignment="1">
      <alignment horizontal="left" wrapText="1"/>
    </xf>
    <xf numFmtId="49" fontId="4" fillId="4" borderId="2" xfId="0" applyNumberFormat="1" applyFont="1" applyFill="1" applyBorder="1" applyAlignment="1">
      <alignment horizontal="left" wrapText="1"/>
    </xf>
    <xf numFmtId="49" fontId="4" fillId="4" borderId="3" xfId="0" applyNumberFormat="1" applyFont="1" applyFill="1" applyBorder="1" applyAlignment="1">
      <alignment horizontal="left" wrapText="1"/>
    </xf>
    <xf numFmtId="0" fontId="7"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7" xfId="0" applyFont="1" applyFill="1" applyBorder="1" applyAlignment="1">
      <alignment horizontal="left" vertical="top"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9" fontId="12" fillId="0" borderId="18" xfId="0" applyNumberFormat="1" applyFont="1" applyFill="1" applyBorder="1" applyAlignment="1">
      <alignment horizontal="left" vertical="top" wrapText="1"/>
    </xf>
    <xf numFmtId="0" fontId="12" fillId="0" borderId="18"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view="pageLayout" topLeftCell="A4" zoomScaleNormal="100" workbookViewId="0">
      <selection activeCell="G9" sqref="G9:T9"/>
    </sheetView>
  </sheetViews>
  <sheetFormatPr defaultRowHeight="13" x14ac:dyDescent="0.3"/>
  <cols>
    <col min="1" max="1" width="8.5" customWidth="1"/>
    <col min="2" max="2" width="1.19921875" customWidth="1"/>
    <col min="3" max="3" width="12.69921875" customWidth="1"/>
    <col min="4" max="4" width="2.19921875" customWidth="1"/>
    <col min="5" max="5" width="12" customWidth="1"/>
    <col min="6" max="6" width="0.296875" hidden="1" customWidth="1"/>
    <col min="7" max="7" width="5.796875" customWidth="1"/>
    <col min="8" max="9" width="1.19921875" customWidth="1"/>
    <col min="10" max="10" width="4.69921875" customWidth="1"/>
    <col min="11" max="11" width="1.19921875" customWidth="1"/>
    <col min="12" max="12" width="4" customWidth="1"/>
    <col min="13" max="13" width="0.296875" customWidth="1"/>
    <col min="14" max="14" width="4.69921875" customWidth="1"/>
    <col min="15" max="15" width="6.796875" customWidth="1"/>
    <col min="16" max="16" width="8" customWidth="1"/>
    <col min="17" max="17" width="2.19921875" customWidth="1"/>
    <col min="18" max="18" width="1.19921875" customWidth="1"/>
    <col min="19" max="19" width="6.19921875" customWidth="1"/>
    <col min="20" max="20" width="0.5" hidden="1" customWidth="1"/>
    <col min="21" max="21" width="8.5" customWidth="1"/>
    <col min="22" max="22" width="2.19921875" hidden="1" customWidth="1"/>
    <col min="23" max="23" width="11.69921875" customWidth="1"/>
    <col min="24" max="24" width="10.296875" customWidth="1"/>
    <col min="25" max="25" width="11.296875" customWidth="1"/>
    <col min="26" max="26" width="7.69921875" customWidth="1"/>
    <col min="27" max="27" width="14.296875" style="5" customWidth="1"/>
    <col min="28" max="28" width="2.296875" hidden="1" customWidth="1"/>
    <col min="29" max="29" width="2" customWidth="1"/>
  </cols>
  <sheetData>
    <row r="1" spans="1:29" ht="15.75" customHeight="1" x14ac:dyDescent="0.3">
      <c r="A1" s="58" t="s">
        <v>28</v>
      </c>
      <c r="B1" s="59"/>
      <c r="C1" s="59"/>
      <c r="D1" s="59"/>
      <c r="E1" s="59"/>
      <c r="F1" s="59"/>
      <c r="G1" s="8"/>
      <c r="H1" s="8"/>
      <c r="I1" s="8"/>
      <c r="J1" s="8"/>
      <c r="U1" s="59" t="s">
        <v>32</v>
      </c>
      <c r="AA1"/>
    </row>
    <row r="2" spans="1:29" ht="9" customHeight="1" x14ac:dyDescent="0.3">
      <c r="A2" s="15"/>
      <c r="B2" s="14"/>
      <c r="C2" s="14"/>
      <c r="D2" s="14"/>
      <c r="E2" s="14"/>
      <c r="F2" s="14"/>
      <c r="G2" s="8"/>
      <c r="H2" s="8"/>
      <c r="I2" s="8"/>
      <c r="J2" s="8"/>
      <c r="AA2" s="7"/>
    </row>
    <row r="3" spans="1:29" ht="54" customHeight="1" x14ac:dyDescent="0.3">
      <c r="A3" s="60" t="s">
        <v>39</v>
      </c>
      <c r="B3" s="86" t="s">
        <v>10</v>
      </c>
      <c r="C3" s="88"/>
      <c r="D3" s="86" t="s">
        <v>18</v>
      </c>
      <c r="E3" s="87"/>
      <c r="F3" s="87"/>
      <c r="G3" s="86" t="s">
        <v>34</v>
      </c>
      <c r="H3" s="87"/>
      <c r="I3" s="87"/>
      <c r="J3" s="87"/>
      <c r="K3" s="87"/>
      <c r="L3" s="87"/>
      <c r="M3" s="87"/>
      <c r="N3" s="87"/>
      <c r="O3" s="87"/>
      <c r="P3" s="87"/>
      <c r="Q3" s="87"/>
      <c r="R3" s="87"/>
      <c r="S3" s="87"/>
      <c r="T3" s="88"/>
      <c r="U3" s="46" t="s">
        <v>7</v>
      </c>
      <c r="V3" s="92" t="s">
        <v>4</v>
      </c>
      <c r="W3" s="93"/>
      <c r="X3" s="23" t="s">
        <v>17</v>
      </c>
      <c r="Y3" s="19" t="s">
        <v>5</v>
      </c>
      <c r="Z3" s="18" t="s">
        <v>8</v>
      </c>
      <c r="AA3" s="80" t="s">
        <v>9</v>
      </c>
      <c r="AB3" s="80"/>
      <c r="AC3" s="6"/>
    </row>
    <row r="4" spans="1:29" ht="15.75" customHeight="1" x14ac:dyDescent="0.3">
      <c r="A4" s="76" t="s">
        <v>27</v>
      </c>
      <c r="B4" s="77"/>
      <c r="C4" s="77"/>
      <c r="D4" s="77"/>
      <c r="E4" s="77"/>
      <c r="F4" s="77"/>
      <c r="G4" s="77"/>
      <c r="H4" s="77"/>
      <c r="I4" s="77"/>
      <c r="J4" s="77"/>
      <c r="K4" s="77"/>
      <c r="L4" s="77"/>
      <c r="M4" s="77"/>
      <c r="N4" s="77"/>
      <c r="O4" s="77"/>
      <c r="P4" s="77"/>
      <c r="Q4" s="77"/>
      <c r="R4" s="77"/>
      <c r="S4" s="77"/>
      <c r="T4" s="39"/>
      <c r="U4" s="39"/>
      <c r="V4" s="39"/>
      <c r="W4" s="39"/>
      <c r="X4" s="39"/>
      <c r="Y4" s="39"/>
      <c r="Z4" s="39"/>
      <c r="AA4" s="40"/>
      <c r="AB4" s="24"/>
      <c r="AC4" s="6"/>
    </row>
    <row r="5" spans="1:29" ht="70.5" customHeight="1" x14ac:dyDescent="0.3">
      <c r="A5" s="12" t="s">
        <v>40</v>
      </c>
      <c r="B5" s="90" t="s">
        <v>19</v>
      </c>
      <c r="C5" s="91"/>
      <c r="D5" s="81" t="s">
        <v>13</v>
      </c>
      <c r="E5" s="82"/>
      <c r="F5" s="82"/>
      <c r="G5" s="83" t="s">
        <v>35</v>
      </c>
      <c r="H5" s="84"/>
      <c r="I5" s="84"/>
      <c r="J5" s="84"/>
      <c r="K5" s="84"/>
      <c r="L5" s="84"/>
      <c r="M5" s="84"/>
      <c r="N5" s="84"/>
      <c r="O5" s="84"/>
      <c r="P5" s="84"/>
      <c r="Q5" s="84"/>
      <c r="R5" s="84"/>
      <c r="S5" s="84"/>
      <c r="T5" s="85"/>
      <c r="U5" s="61" t="s">
        <v>3</v>
      </c>
      <c r="V5" s="20" t="s">
        <v>0</v>
      </c>
      <c r="W5" s="22">
        <v>216000</v>
      </c>
      <c r="X5" s="25">
        <f>W5*0.5</f>
        <v>108000</v>
      </c>
      <c r="Y5" s="17">
        <v>108000</v>
      </c>
      <c r="Z5" s="13">
        <v>0.5</v>
      </c>
      <c r="AA5" s="89" t="s">
        <v>30</v>
      </c>
      <c r="AB5" s="89"/>
      <c r="AC5" s="6"/>
    </row>
    <row r="6" spans="1:29" ht="18.75" customHeight="1" x14ac:dyDescent="0.3">
      <c r="A6" s="78" t="s">
        <v>33</v>
      </c>
      <c r="B6" s="79"/>
      <c r="C6" s="79"/>
      <c r="D6" s="79"/>
      <c r="E6" s="79"/>
      <c r="F6" s="79"/>
      <c r="G6" s="79"/>
      <c r="H6" s="79"/>
      <c r="I6" s="79"/>
      <c r="J6" s="79"/>
      <c r="K6" s="79"/>
      <c r="L6" s="79"/>
      <c r="M6" s="79"/>
      <c r="N6" s="79"/>
      <c r="O6" s="79"/>
      <c r="P6" s="79"/>
      <c r="Q6" s="79"/>
      <c r="R6" s="79"/>
      <c r="S6" s="79"/>
      <c r="T6" s="41"/>
      <c r="U6" s="62"/>
      <c r="V6" s="41"/>
      <c r="W6" s="42"/>
      <c r="X6" s="43"/>
      <c r="Y6" s="44"/>
      <c r="Z6" s="45"/>
      <c r="AA6" s="66"/>
      <c r="AB6" s="67"/>
      <c r="AC6" s="6"/>
    </row>
    <row r="7" spans="1:29" ht="72" customHeight="1" x14ac:dyDescent="0.3">
      <c r="A7" s="12" t="s">
        <v>40</v>
      </c>
      <c r="B7" s="90" t="s">
        <v>20</v>
      </c>
      <c r="C7" s="91"/>
      <c r="D7" s="81" t="s">
        <v>25</v>
      </c>
      <c r="E7" s="82"/>
      <c r="F7" s="103"/>
      <c r="G7" s="83" t="s">
        <v>38</v>
      </c>
      <c r="H7" s="84"/>
      <c r="I7" s="84"/>
      <c r="J7" s="84"/>
      <c r="K7" s="84"/>
      <c r="L7" s="84"/>
      <c r="M7" s="84"/>
      <c r="N7" s="84"/>
      <c r="O7" s="84"/>
      <c r="P7" s="84"/>
      <c r="Q7" s="84"/>
      <c r="R7" s="84"/>
      <c r="S7" s="84"/>
      <c r="T7" s="85"/>
      <c r="U7" s="61" t="s">
        <v>12</v>
      </c>
      <c r="V7" s="20" t="s">
        <v>0</v>
      </c>
      <c r="W7" s="22">
        <v>136000</v>
      </c>
      <c r="X7" s="26">
        <f>W7*0.2</f>
        <v>27200</v>
      </c>
      <c r="Y7" s="17">
        <v>108800</v>
      </c>
      <c r="Z7" s="13">
        <v>0.8</v>
      </c>
      <c r="AA7" s="89" t="s">
        <v>11</v>
      </c>
      <c r="AB7" s="89"/>
      <c r="AC7" s="6"/>
    </row>
    <row r="8" spans="1:29" ht="65.25" customHeight="1" x14ac:dyDescent="0.3">
      <c r="A8" s="12" t="s">
        <v>40</v>
      </c>
      <c r="B8" s="111" t="s">
        <v>21</v>
      </c>
      <c r="C8" s="112"/>
      <c r="D8" s="104" t="s">
        <v>14</v>
      </c>
      <c r="E8" s="105"/>
      <c r="F8" s="105"/>
      <c r="G8" s="106" t="s">
        <v>41</v>
      </c>
      <c r="H8" s="107"/>
      <c r="I8" s="107"/>
      <c r="J8" s="107"/>
      <c r="K8" s="107"/>
      <c r="L8" s="107"/>
      <c r="M8" s="107"/>
      <c r="N8" s="107"/>
      <c r="O8" s="107"/>
      <c r="P8" s="107"/>
      <c r="Q8" s="107"/>
      <c r="R8" s="107"/>
      <c r="S8" s="107"/>
      <c r="T8" s="108"/>
      <c r="U8" s="61" t="s">
        <v>12</v>
      </c>
      <c r="V8" s="21" t="s">
        <v>0</v>
      </c>
      <c r="W8" s="22">
        <v>125000</v>
      </c>
      <c r="X8" s="26">
        <f>W8*0.2</f>
        <v>25000</v>
      </c>
      <c r="Y8" s="17">
        <v>100000</v>
      </c>
      <c r="Z8" s="13">
        <v>0.8</v>
      </c>
      <c r="AA8" s="89" t="s">
        <v>15</v>
      </c>
      <c r="AB8" s="89"/>
      <c r="AC8" s="6"/>
    </row>
    <row r="9" spans="1:29" ht="64.5" customHeight="1" x14ac:dyDescent="0.3">
      <c r="A9" s="12" t="s">
        <v>40</v>
      </c>
      <c r="B9" s="109" t="s">
        <v>22</v>
      </c>
      <c r="C9" s="110"/>
      <c r="D9" s="96" t="s">
        <v>16</v>
      </c>
      <c r="E9" s="97"/>
      <c r="F9" s="97"/>
      <c r="G9" s="98" t="s">
        <v>36</v>
      </c>
      <c r="H9" s="99"/>
      <c r="I9" s="99"/>
      <c r="J9" s="99"/>
      <c r="K9" s="99"/>
      <c r="L9" s="99"/>
      <c r="M9" s="99"/>
      <c r="N9" s="99"/>
      <c r="O9" s="99"/>
      <c r="P9" s="99"/>
      <c r="Q9" s="99"/>
      <c r="R9" s="99"/>
      <c r="S9" s="99"/>
      <c r="T9" s="100"/>
      <c r="U9" s="63" t="s">
        <v>12</v>
      </c>
      <c r="V9" s="37" t="s">
        <v>0</v>
      </c>
      <c r="W9" s="32">
        <v>162500</v>
      </c>
      <c r="X9" s="33">
        <f>W9*0.2</f>
        <v>32500</v>
      </c>
      <c r="Y9" s="34">
        <v>130000</v>
      </c>
      <c r="Z9" s="35">
        <v>0.8</v>
      </c>
      <c r="AA9" s="101" t="s">
        <v>29</v>
      </c>
      <c r="AB9" s="102"/>
      <c r="AC9" s="6"/>
    </row>
    <row r="10" spans="1:29" ht="14.25" customHeight="1" thickBot="1" x14ac:dyDescent="0.35">
      <c r="A10" s="47"/>
      <c r="B10" s="48"/>
      <c r="C10" s="49"/>
      <c r="D10" s="48"/>
      <c r="E10" s="50"/>
      <c r="F10" s="50"/>
      <c r="G10" s="51"/>
      <c r="H10" s="52"/>
      <c r="I10" s="52"/>
      <c r="J10" s="52"/>
      <c r="K10" s="52"/>
      <c r="L10" s="52"/>
      <c r="M10" s="52"/>
      <c r="N10" s="52"/>
      <c r="O10" s="52"/>
      <c r="P10" s="52"/>
      <c r="Q10" s="52"/>
      <c r="R10" s="52"/>
      <c r="S10" s="52"/>
      <c r="T10" s="53"/>
      <c r="U10" s="64"/>
      <c r="V10" s="51"/>
      <c r="W10" s="54"/>
      <c r="X10" s="55"/>
      <c r="Y10" s="56"/>
      <c r="Z10" s="57"/>
      <c r="AA10" s="68"/>
      <c r="AB10" s="74"/>
      <c r="AC10" s="6"/>
    </row>
    <row r="11" spans="1:29" ht="60" customHeight="1" thickTop="1" thickBot="1" x14ac:dyDescent="0.35">
      <c r="A11" s="27" t="s">
        <v>40</v>
      </c>
      <c r="B11" s="94" t="s">
        <v>23</v>
      </c>
      <c r="C11" s="95"/>
      <c r="D11" s="113" t="s">
        <v>24</v>
      </c>
      <c r="E11" s="114"/>
      <c r="F11" s="114"/>
      <c r="G11" s="115" t="s">
        <v>37</v>
      </c>
      <c r="H11" s="116"/>
      <c r="I11" s="116"/>
      <c r="J11" s="116"/>
      <c r="K11" s="116"/>
      <c r="L11" s="116"/>
      <c r="M11" s="116"/>
      <c r="N11" s="116"/>
      <c r="O11" s="116"/>
      <c r="P11" s="116"/>
      <c r="Q11" s="116"/>
      <c r="R11" s="116"/>
      <c r="S11" s="116"/>
      <c r="T11" s="117"/>
      <c r="U11" s="65" t="s">
        <v>6</v>
      </c>
      <c r="V11" s="36" t="s">
        <v>0</v>
      </c>
      <c r="W11" s="28">
        <v>28390</v>
      </c>
      <c r="X11" s="29" t="s">
        <v>26</v>
      </c>
      <c r="Y11" s="30">
        <v>28390</v>
      </c>
      <c r="Z11" s="31" t="s">
        <v>1</v>
      </c>
      <c r="AA11" s="118" t="s">
        <v>31</v>
      </c>
      <c r="AB11" s="119"/>
      <c r="AC11" s="6"/>
    </row>
    <row r="12" spans="1:29" ht="8.15" customHeight="1" thickTop="1" thickBot="1" x14ac:dyDescent="0.35">
      <c r="A12" s="8"/>
      <c r="B12" s="8"/>
      <c r="C12" s="8"/>
      <c r="D12" s="8"/>
      <c r="E12" s="8"/>
      <c r="F12" s="8"/>
      <c r="G12" s="8"/>
      <c r="H12" s="8"/>
      <c r="I12" s="8"/>
      <c r="J12" s="8"/>
      <c r="K12" s="8"/>
      <c r="L12" s="8"/>
      <c r="M12" s="8"/>
      <c r="N12" s="8"/>
      <c r="O12" s="8"/>
      <c r="P12" s="8"/>
      <c r="Q12" s="8"/>
      <c r="R12" s="8"/>
      <c r="S12" s="8"/>
      <c r="T12" s="8"/>
      <c r="U12" s="8"/>
      <c r="V12" s="8"/>
      <c r="W12" s="9"/>
      <c r="X12" s="10"/>
      <c r="Y12" s="9"/>
      <c r="Z12" s="8"/>
      <c r="AA12" s="75"/>
      <c r="AB12" s="8"/>
    </row>
    <row r="13" spans="1:29" ht="13.5" thickBot="1" x14ac:dyDescent="0.35">
      <c r="A13" s="8"/>
      <c r="B13" s="8"/>
      <c r="C13" s="8"/>
      <c r="D13" s="8"/>
      <c r="E13" s="8"/>
      <c r="F13" s="8"/>
      <c r="G13" s="8"/>
      <c r="H13" s="8"/>
      <c r="I13" s="8"/>
      <c r="J13" s="8"/>
      <c r="K13" s="8"/>
      <c r="L13" s="8"/>
      <c r="M13" s="8"/>
      <c r="N13" s="38"/>
      <c r="O13" s="8"/>
      <c r="P13" s="8"/>
      <c r="Q13" s="8"/>
      <c r="R13" s="8"/>
      <c r="S13" s="8"/>
      <c r="T13" s="8"/>
      <c r="U13" s="69" t="s">
        <v>2</v>
      </c>
      <c r="V13" s="70"/>
      <c r="W13" s="71">
        <f>SUM(W5:W12)</f>
        <v>667890</v>
      </c>
      <c r="X13" s="72">
        <f>SUM(X7:X9)+X5</f>
        <v>192700</v>
      </c>
      <c r="Y13" s="73">
        <f>SUM(Y5:Y12)</f>
        <v>475190</v>
      </c>
      <c r="Z13" s="11"/>
      <c r="AA13" s="8"/>
      <c r="AB13" s="8"/>
    </row>
    <row r="14" spans="1:29" ht="3" customHeight="1" x14ac:dyDescent="0.3">
      <c r="U14" s="16"/>
      <c r="V14" s="16"/>
      <c r="W14" s="16"/>
      <c r="X14" s="16"/>
      <c r="Y14" s="16"/>
      <c r="Z14" s="4"/>
      <c r="AA14"/>
    </row>
    <row r="15" spans="1:29" ht="1.5" customHeight="1" x14ac:dyDescent="0.3">
      <c r="AA15"/>
    </row>
    <row r="16" spans="1:29" ht="1" customHeight="1" x14ac:dyDescent="0.3">
      <c r="Y16" s="4"/>
      <c r="AA16"/>
    </row>
    <row r="17" spans="25:27" x14ac:dyDescent="0.3">
      <c r="Y17" s="1"/>
      <c r="AA17"/>
    </row>
    <row r="21" spans="25:27" x14ac:dyDescent="0.3">
      <c r="Y21" s="2"/>
    </row>
    <row r="22" spans="25:27" x14ac:dyDescent="0.3">
      <c r="Y22" s="3"/>
    </row>
    <row r="23" spans="25:27" x14ac:dyDescent="0.3">
      <c r="Y23" s="3"/>
    </row>
    <row r="24" spans="25:27" x14ac:dyDescent="0.3">
      <c r="Y24" s="3"/>
    </row>
    <row r="25" spans="25:27" x14ac:dyDescent="0.3">
      <c r="Y25" s="3"/>
    </row>
  </sheetData>
  <mergeCells count="27">
    <mergeCell ref="B11:C11"/>
    <mergeCell ref="AA7:AB7"/>
    <mergeCell ref="D9:F9"/>
    <mergeCell ref="G9:T9"/>
    <mergeCell ref="AA9:AB9"/>
    <mergeCell ref="D7:F7"/>
    <mergeCell ref="G7:T7"/>
    <mergeCell ref="D8:F8"/>
    <mergeCell ref="G8:T8"/>
    <mergeCell ref="AA8:AB8"/>
    <mergeCell ref="B9:C9"/>
    <mergeCell ref="B7:C7"/>
    <mergeCell ref="B8:C8"/>
    <mergeCell ref="D11:F11"/>
    <mergeCell ref="G11:T11"/>
    <mergeCell ref="AA11:AB11"/>
    <mergeCell ref="A4:S4"/>
    <mergeCell ref="A6:S6"/>
    <mergeCell ref="AA3:AB3"/>
    <mergeCell ref="D5:F5"/>
    <mergeCell ref="G5:T5"/>
    <mergeCell ref="D3:F3"/>
    <mergeCell ref="G3:T3"/>
    <mergeCell ref="AA5:AB5"/>
    <mergeCell ref="B5:C5"/>
    <mergeCell ref="B3:C3"/>
    <mergeCell ref="V3:W3"/>
  </mergeCells>
  <pageMargins left="0.25" right="0.25" top="1" bottom="0.5" header="0.3" footer="0.3"/>
  <pageSetup orientation="landscape" r:id="rId1"/>
  <headerFooter>
    <oddHeader>&amp;C&amp;"Times New Roman,Bold"&amp;14
 2014 Program of Projects (Proposed) - Section 5310 Grant</oddHeader>
    <oddFooter>&amp;C&amp;9&amp;K00-048&amp;Z&amp;F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of Projects - 2008-11-12.xlsx</dc:title>
  <dc:creator>ellenb</dc:creator>
  <cp:lastModifiedBy>Scully, Margaret</cp:lastModifiedBy>
  <cp:lastPrinted>2014-08-07T17:03:27Z</cp:lastPrinted>
  <dcterms:created xsi:type="dcterms:W3CDTF">2014-03-18T11:05:42Z</dcterms:created>
  <dcterms:modified xsi:type="dcterms:W3CDTF">2014-08-20T14:33:47Z</dcterms:modified>
</cp:coreProperties>
</file>