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1819 Public Consumption\FY19 Durham Projects\"/>
    </mc:Choice>
  </mc:AlternateContent>
  <bookViews>
    <workbookView xWindow="0" yWindow="0" windowWidth="25200" windowHeight="11985"/>
  </bookViews>
  <sheets>
    <sheet name="Exhibit A" sheetId="1" r:id="rId1"/>
    <sheet name="ProjReq Instructions" sheetId="2" r:id="rId2"/>
    <sheet name="ProjReport Instructions" sheetId="3" r:id="rId3"/>
    <sheet name="Detail of Request" sheetId="4" r:id="rId4"/>
  </sheets>
  <externalReferences>
    <externalReference r:id="rId5"/>
  </externalReferences>
  <definedNames>
    <definedName name="Added_notes_as_appropriate">'[1]FY19 Project Request '!$F$14</definedName>
    <definedName name="End_Date">'[1]FY19 Project Request '!$D$14</definedName>
    <definedName name="KPI_a">'[1]FY19 Project Request '!$B$48&amp;'[1]FY19 Project Request '!$D$48</definedName>
    <definedName name="KPI_b">'[1]FY19 Project Request '!$B$49&amp;'[1]FY19 Project Request '!$D$49</definedName>
    <definedName name="KPI_c">'[1]FY19 Project Request '!$B$50&amp;'[1]FY19 Project Request '!$D$50</definedName>
    <definedName name="_xlnm.Print_Area" localSheetId="0">'Exhibit A'!$A$1:$K$44</definedName>
    <definedName name="_xlnm.Print_Area" localSheetId="2">'ProjReport Instructions'!$A$1:$C$62</definedName>
    <definedName name="_xlnm.Print_Area" localSheetId="1">'ProjReq Instructions'!$A$1:$C$192</definedName>
    <definedName name="Project_Name">'[1]FY19 Project Request '!$B$11</definedName>
    <definedName name="Requesting_Agency">'[1]FY19 Project Request '!$D$11</definedName>
    <definedName name="Start_Date">'[1]FY19 Project Request '!$B$14</definedName>
    <definedName name="Z_A57ED495_A8F1_41AA_920B_D492B709C260_.wvu.Cols" localSheetId="0" hidden="1">'Exhibit A'!$V:$AC</definedName>
    <definedName name="Z_A57ED495_A8F1_41AA_920B_D492B709C260_.wvu.PrintArea" localSheetId="0" hidden="1">'Exhibit A'!$A$1:$K$44</definedName>
    <definedName name="Z_A57ED495_A8F1_41AA_920B_D492B709C260_.wvu.PrintArea" localSheetId="2" hidden="1">'ProjReport Instructions'!$A$1:$C$62</definedName>
    <definedName name="Z_A57ED495_A8F1_41AA_920B_D492B709C260_.wvu.PrintArea" localSheetId="1" hidden="1">'ProjReq Instructions'!$A$1:$C$192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 i="4" l="1"/>
  <c r="J2" i="4"/>
  <c r="K2" i="4" s="1"/>
  <c r="I3" i="4"/>
  <c r="I12" i="4" s="1"/>
  <c r="J3" i="4"/>
  <c r="K3" i="4"/>
  <c r="I4" i="4"/>
  <c r="K4" i="4" s="1"/>
  <c r="J4" i="4"/>
  <c r="I5" i="4"/>
  <c r="K5" i="4" s="1"/>
  <c r="J5" i="4"/>
  <c r="I6" i="4"/>
  <c r="J6" i="4"/>
  <c r="K6" i="4" s="1"/>
  <c r="I7" i="4"/>
  <c r="J7" i="4"/>
  <c r="K7" i="4"/>
  <c r="H8" i="4"/>
  <c r="K8" i="4" s="1"/>
  <c r="J8" i="4"/>
  <c r="H9" i="4"/>
  <c r="K9" i="4" s="1"/>
  <c r="J9" i="4"/>
  <c r="H10" i="4"/>
  <c r="J10" i="4"/>
  <c r="K10" i="4" s="1"/>
  <c r="J12" i="4"/>
  <c r="B2" i="1"/>
  <c r="I2" i="1"/>
  <c r="B10" i="1"/>
  <c r="D10" i="1"/>
  <c r="F10" i="1"/>
  <c r="J10" i="1"/>
  <c r="F11" i="1"/>
  <c r="J11" i="1"/>
  <c r="B13" i="1"/>
  <c r="D13" i="1"/>
  <c r="F13" i="1"/>
  <c r="J13" i="1"/>
  <c r="J14" i="1"/>
  <c r="B16" i="1"/>
  <c r="E17" i="1"/>
  <c r="X17" i="1"/>
  <c r="Y17" i="1"/>
  <c r="X18" i="1"/>
  <c r="Y18" i="1"/>
  <c r="X19" i="1"/>
  <c r="Y19" i="1"/>
  <c r="X20" i="1"/>
  <c r="Y20" i="1"/>
  <c r="B21" i="1"/>
  <c r="D21" i="1"/>
  <c r="G21" i="1"/>
  <c r="X21" i="1"/>
  <c r="Y21" i="1"/>
  <c r="C29" i="1"/>
  <c r="C30" i="1"/>
  <c r="C31" i="1"/>
  <c r="H12" i="4" l="1"/>
  <c r="K12" i="4" s="1"/>
  <c r="K15" i="4" s="1"/>
  <c r="K16" i="4" s="1"/>
</calcChain>
</file>

<file path=xl/comments1.xml><?xml version="1.0" encoding="utf-8"?>
<comments xmlns="http://schemas.openxmlformats.org/spreadsheetml/2006/main">
  <authors>
    <author>Praveen Sridharan</author>
  </authors>
  <commentList>
    <comment ref="B10" authorId="0" shapeId="0">
      <text>
        <r>
          <rPr>
            <b/>
            <sz val="9"/>
            <color indexed="81"/>
            <rFont val="Tahoma"/>
            <family val="2"/>
          </rPr>
          <t>Praveen Sridharan:</t>
        </r>
        <r>
          <rPr>
            <sz val="9"/>
            <color indexed="81"/>
            <rFont val="Tahoma"/>
            <family val="2"/>
          </rPr>
          <t xml:space="preserve">
Replicated from Request Form</t>
        </r>
      </text>
    </comment>
    <comment ref="D10" authorId="0" shapeId="0">
      <text>
        <r>
          <rPr>
            <b/>
            <sz val="9"/>
            <color indexed="81"/>
            <rFont val="Tahoma"/>
            <family val="2"/>
          </rPr>
          <t>Praveen Sridharan:</t>
        </r>
        <r>
          <rPr>
            <sz val="9"/>
            <color indexed="81"/>
            <rFont val="Tahoma"/>
            <family val="2"/>
          </rPr>
          <t xml:space="preserve">
Replicated from Request form</t>
        </r>
      </text>
    </comment>
  </commentList>
</comments>
</file>

<file path=xl/sharedStrings.xml><?xml version="1.0" encoding="utf-8"?>
<sst xmlns="http://schemas.openxmlformats.org/spreadsheetml/2006/main" count="153" uniqueCount="116">
  <si>
    <t>Project Agreement Details</t>
  </si>
  <si>
    <t>c)</t>
  </si>
  <si>
    <t>b)</t>
  </si>
  <si>
    <t>a)</t>
  </si>
  <si>
    <t>Quarter 4</t>
  </si>
  <si>
    <t>Quarter 3</t>
  </si>
  <si>
    <t>Quarter 2</t>
  </si>
  <si>
    <t>Quarter 1</t>
  </si>
  <si>
    <t>Project Target Milestones</t>
  </si>
  <si>
    <t xml:space="preserve">Progress on Key Performance Indicators during project progress. These performance measures will be reported quarterly. </t>
  </si>
  <si>
    <t>Project Monitoring</t>
  </si>
  <si>
    <t>What are the key benefits?</t>
  </si>
  <si>
    <t>Who will this Project serve?</t>
  </si>
  <si>
    <t>Project Location?</t>
  </si>
  <si>
    <t>Project Profile</t>
  </si>
  <si>
    <t>Alignment with Durham or Orange Transit Plan?</t>
  </si>
  <si>
    <t>Project Description</t>
  </si>
  <si>
    <t>Total Project Cost</t>
  </si>
  <si>
    <t>Current Year</t>
  </si>
  <si>
    <t>Estimated Capital Cost</t>
  </si>
  <si>
    <t>Notes</t>
  </si>
  <si>
    <t>Estimated Completion</t>
  </si>
  <si>
    <t xml:space="preserve">Estimated Start Date </t>
  </si>
  <si>
    <t xml:space="preserve">Estimated Operating Cost </t>
  </si>
  <si>
    <t xml:space="preserve">Project Contact </t>
  </si>
  <si>
    <t>Contracting Agency</t>
  </si>
  <si>
    <t xml:space="preserve">Requesting Agency </t>
  </si>
  <si>
    <t xml:space="preserve">Project Name </t>
  </si>
  <si>
    <t>Project Brief</t>
  </si>
  <si>
    <t>FY 2023</t>
  </si>
  <si>
    <t>FUND</t>
  </si>
  <si>
    <t>FY 2022</t>
  </si>
  <si>
    <t>FY 2021</t>
  </si>
  <si>
    <t>FY 2020</t>
  </si>
  <si>
    <t xml:space="preserve">Exhibit A </t>
  </si>
  <si>
    <t>Unique Request ID: 
[FY Project Start year] - [Three letter Agency] -  [Project Number]</t>
  </si>
  <si>
    <t>FY 2019</t>
  </si>
  <si>
    <t>Durham - Orange Transit Work Plan</t>
  </si>
  <si>
    <t>FY START DATE</t>
  </si>
  <si>
    <t>Triangle Tax District</t>
  </si>
  <si>
    <r>
      <rPr>
        <b/>
        <sz val="11"/>
        <color theme="1" tint="0.249977111117893"/>
        <rFont val="Calibri"/>
        <family val="2"/>
        <scheme val="minor"/>
      </rPr>
      <t>Unique Project ID#</t>
    </r>
    <r>
      <rPr>
        <sz val="11"/>
        <color theme="1" tint="0.249977111117893"/>
        <rFont val="Calibri"/>
        <family val="2"/>
        <scheme val="minor"/>
      </rPr>
      <t xml:space="preserve"> </t>
    </r>
  </si>
  <si>
    <r>
      <t xml:space="preserve">In section F.5, </t>
    </r>
    <r>
      <rPr>
        <sz val="12"/>
        <color rgb="FF000000"/>
        <rFont val="Arial Narrow"/>
        <family val="2"/>
      </rPr>
      <t>enter any assumption(s) used to calculate the capital and operating dollars and revenues shown in sections F.1, F.2, F.3 and F.4.</t>
    </r>
  </si>
  <si>
    <r>
      <t>In section F.4</t>
    </r>
    <r>
      <rPr>
        <sz val="12"/>
        <color rgb="FF000000"/>
        <rFont val="Arial Narrow"/>
        <family val="2"/>
      </rPr>
      <t>, enter the estimated appropriations to support contractual commitments and other expenses related to proposed capital.</t>
    </r>
  </si>
  <si>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</si>
  <si>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</si>
  <si>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</si>
  <si>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Finance Estimates</t>
  </si>
  <si>
    <t>Example 3</t>
  </si>
  <si>
    <t xml:space="preserve">In Example 3 below, the project type is an Administration Project.  After completing section A.1, you can collapse the cells in the Project Monitoring Details section that are not relevant and then complete section P.5. </t>
  </si>
  <si>
    <t>Example 2</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</si>
  <si>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</si>
  <si>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1</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</si>
  <si>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</si>
  <si>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t xml:space="preserve">Complete all cells shaded GREEN.  The agreement requires GoTriangle to report on project progress and monitoring.  The project monitoring details are split between Capital Projects, Operating Projects and Administration. </t>
  </si>
  <si>
    <t>Project Monitoring Details</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</si>
  <si>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</si>
  <si>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 xml:space="preserve">The Key Performance Indicators included in section DO.4 has the option to include standard and custom KPI's. . </t>
  </si>
  <si>
    <t>Complete all cells shaded GREEN.  Also, check the appropriate boxes in section DO.1.</t>
  </si>
  <si>
    <t>Transit Plans</t>
  </si>
  <si>
    <t>Complete all cells shaded GREEN.  Also, check the appropriate boxes in sections P.2, P.3 and P.4.</t>
  </si>
  <si>
    <t xml:space="preserve">Complete all cells shaded GREEN.  </t>
  </si>
  <si>
    <t>Project Business Case</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</si>
  <si>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</si>
  <si>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Unique Project ID</t>
  </si>
  <si>
    <t>Instructions by Section</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</si>
  <si>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</si>
  <si>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How to Submit Requests</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</si>
  <si>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</si>
  <si>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 xml:space="preserve"> </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</si>
  <si>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</si>
  <si>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</si>
  <si>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t>Project Request Forms (Operating Expansion and Capital Requests)</t>
  </si>
  <si>
    <t>Project Request Instructions</t>
  </si>
  <si>
    <t xml:space="preserve">FY 2019 Durham-Orange Transit </t>
  </si>
  <si>
    <t>At the time of the report, enter in the year to date (YTD) Estimated Operating costs (cell D47) and/or the Estimated Capital Costs (cell D56) for the project.  The charts will automatically fill.  GoTriangle will prepare the official quarterly financial report.</t>
  </si>
  <si>
    <t>Financed Estimates</t>
  </si>
  <si>
    <t xml:space="preserve">Complete all cells shaded GREEN.  Type in project status details under the appropriate quarter. Attach documents as needed noting it in row 39. </t>
  </si>
  <si>
    <t>Project Status</t>
  </si>
  <si>
    <t xml:space="preserve">In Quarter 1, enter in the progress of each Key Performance Indicator.  In this section, keep the description brief.  For example, input the percentage completed.  Details will be included in the next section.  </t>
  </si>
  <si>
    <t>Project Progress</t>
  </si>
  <si>
    <r>
      <t>HINT:</t>
    </r>
    <r>
      <rPr>
        <sz val="12"/>
        <color rgb="FF000000"/>
        <rFont val="Arial Narrow"/>
        <family val="2"/>
      </rPr>
      <t xml:space="preserve">  Reporting Agencies only need to complete sections highlighted GREEN. </t>
    </r>
  </si>
  <si>
    <t>Agencies are encouraged to coordinate reports internally and to have one point of contact for submitting reports in agency folders.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</si>
  <si>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</si>
  <si>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Project Reporting Forms (Operating Expansion and Capital Requests)</t>
  </si>
  <si>
    <t>Project Reporting Instructions</t>
  </si>
  <si>
    <t>Per Bus Difference</t>
  </si>
  <si>
    <t>Difference</t>
  </si>
  <si>
    <t>Invoiced to GoTriangle</t>
  </si>
  <si>
    <t>Gasoline</t>
  </si>
  <si>
    <t>2C7WDGBG1GR313742</t>
  </si>
  <si>
    <t>Grand Caravan</t>
  </si>
  <si>
    <t>Wagon</t>
  </si>
  <si>
    <t>Dodge</t>
  </si>
  <si>
    <t xml:space="preserve">2C7WDGBG1GR313756 </t>
  </si>
  <si>
    <t>2C7WDGBG1GR313739</t>
  </si>
  <si>
    <t>Diesel</t>
  </si>
  <si>
    <t>15GGD2718H3189884</t>
  </si>
  <si>
    <t>G27D102N4</t>
  </si>
  <si>
    <t>Bus</t>
  </si>
  <si>
    <t>Gillig</t>
  </si>
  <si>
    <t>15GGD2712H3189881</t>
  </si>
  <si>
    <t>15GGD2714H3189882</t>
  </si>
  <si>
    <t>15GGD2716H3189883</t>
  </si>
  <si>
    <t>15GGD271XH3189885</t>
  </si>
  <si>
    <t>15GGD2711H3189886</t>
  </si>
  <si>
    <t>Total</t>
  </si>
  <si>
    <t>NC DMV 
Reg Fees 
(by 11)</t>
  </si>
  <si>
    <t>Wrapping Costs (divided by 11)</t>
  </si>
  <si>
    <t>Cost</t>
  </si>
  <si>
    <t>Fuel Type</t>
  </si>
  <si>
    <t>VIN</t>
  </si>
  <si>
    <t>Model</t>
  </si>
  <si>
    <t>Style</t>
  </si>
  <si>
    <t>Make</t>
  </si>
  <si>
    <t>Year</t>
  </si>
  <si>
    <t>Purchase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</si>
</sst>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409]mmm\-yy;@"/>
  </numFmts>
  <fonts count="46" x14ac:knownFonts="1">
    <font>
      <sz val="12"/>
      <color theme="1"/>
      <name val="Times New Roman"/>
      <family val="2"/>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2"/>
      <color theme="1"/>
      <name val="Times New Roman"/>
      <family val="2"/>
    </font>
    <font>
      <sz val="11"/>
      <color theme="1" tint="0.249977111117893"/>
      <name val="Calibri"/>
      <family val="2"/>
      <scheme val="minor"/>
    </font>
    <font>
      <b/>
      <sz val="11"/>
      <name val="Calibri"/>
      <family val="2"/>
      <scheme val="minor"/>
    </font>
    <font>
      <sz val="20"/>
      <color theme="0"/>
      <name val="Calibri"/>
      <family val="2"/>
      <scheme val="minor"/>
    </font>
    <font>
      <sz val="20"/>
      <color theme="1" tint="0.249977111117893"/>
      <name val="Calibri"/>
      <family val="2"/>
      <scheme val="minor"/>
    </font>
    <font>
      <b/>
      <sz val="20"/>
      <color theme="0"/>
      <name val="Calibri"/>
      <family val="2"/>
      <scheme val="minor"/>
    </font>
    <font>
      <i/>
      <sz val="11"/>
      <color theme="1" tint="0.249977111117893"/>
      <name val="Calibri"/>
      <family val="2"/>
      <scheme val="minor"/>
    </font>
    <font>
      <b/>
      <sz val="11"/>
      <color theme="1" tint="0.249977111117893"/>
      <name val="Calibri"/>
      <family val="2"/>
      <scheme val="minor"/>
    </font>
    <font>
      <b/>
      <sz val="12"/>
      <color theme="1" tint="0.249977111117893"/>
      <name val="Calibri"/>
      <family val="2"/>
      <scheme val="minor"/>
    </font>
    <font>
      <sz val="8"/>
      <color theme="1" tint="0.249977111117893"/>
      <name val="Calibri"/>
      <family val="2"/>
      <scheme val="minor"/>
    </font>
    <font>
      <b/>
      <sz val="13"/>
      <color theme="1" tint="0.249977111117893"/>
      <name val="Calibri"/>
      <family val="2"/>
      <scheme val="minor"/>
    </font>
    <font>
      <sz val="7"/>
      <color theme="1" tint="0.249977111117893"/>
      <name val="Arial Narrow"/>
      <family val="2"/>
    </font>
    <font>
      <b/>
      <sz val="14"/>
      <color theme="1"/>
      <name val="Calibri"/>
      <family val="2"/>
      <scheme val="minor"/>
    </font>
    <font>
      <b/>
      <sz val="9"/>
      <color indexed="81"/>
      <name val="Tahoma"/>
      <family val="2"/>
    </font>
    <font>
      <sz val="9"/>
      <color indexed="81"/>
      <name val="Tahoma"/>
      <family val="2"/>
    </font>
    <font>
      <sz val="8"/>
      <color rgb="FF000000"/>
      <name val="Segoe UI"/>
      <family val="2"/>
    </font>
    <font>
      <b/>
      <sz val="12"/>
      <color rgb="FF000000"/>
      <name val="Arial Narrow"/>
      <family val="2"/>
    </font>
    <font>
      <sz val="12"/>
      <color rgb="FF000000"/>
      <name val="Arial Narrow"/>
      <family val="2"/>
    </font>
    <font>
      <b/>
      <i/>
      <sz val="12"/>
      <color rgb="FF000000"/>
      <name val="Arial Narrow"/>
      <family val="2"/>
    </font>
    <font>
      <b/>
      <sz val="8"/>
      <color rgb="FF000000"/>
      <name val="Arial Narrow"/>
      <family val="2"/>
    </font>
    <font>
      <b/>
      <u/>
      <sz val="12"/>
      <color rgb="FF000000"/>
      <name val="Arial Narrow"/>
      <family val="2"/>
    </font>
    <font>
      <b/>
      <sz val="12"/>
      <color theme="1"/>
      <name val="Arial Narrow"/>
      <family val="2"/>
    </font>
    <font>
      <sz val="8"/>
      <color theme="1"/>
      <name val="Arial Narrow"/>
      <family val="2"/>
    </font>
    <font>
      <sz val="11"/>
      <color theme="1"/>
      <name val="Arial Narrow"/>
      <family val="2"/>
    </font>
    <font>
      <sz val="8"/>
      <color rgb="FF000000"/>
      <name val="Arial Narrow"/>
      <family val="2"/>
    </font>
    <font>
      <sz val="11"/>
      <color theme="1"/>
      <name val="Calibri"/>
      <family val="2"/>
    </font>
    <font>
      <sz val="5"/>
      <color rgb="FF000000"/>
      <name val="Arial Narrow"/>
      <family val="2"/>
    </font>
    <font>
      <b/>
      <u/>
      <sz val="14"/>
      <color rgb="FF000000"/>
      <name val="Arial Narrow"/>
      <family val="2"/>
    </font>
    <font>
      <u/>
      <sz val="12"/>
      <color theme="10"/>
      <name val="Times New Roman"/>
      <family val="2"/>
    </font>
    <font>
      <u/>
      <sz val="12"/>
      <name val="Arial Narrow"/>
      <family val="2"/>
    </font>
    <font>
      <sz val="12"/>
      <name val="Arial Narrow"/>
      <family val="2"/>
    </font>
    <font>
      <b/>
      <u/>
      <sz val="12"/>
      <color rgb="FF0070C0"/>
      <name val="Arial Narrow"/>
      <family val="2"/>
    </font>
    <font>
      <sz val="12"/>
      <color theme="1"/>
      <name val="Arial Narrow"/>
      <family val="2"/>
    </font>
    <font>
      <sz val="9.5"/>
      <color rgb="FF000000"/>
      <name val="Arial Narrow"/>
      <family val="2"/>
    </font>
    <font>
      <b/>
      <sz val="18"/>
      <color theme="1"/>
      <name val="Arial Narrow"/>
      <family val="2"/>
    </font>
    <font>
      <sz val="8"/>
      <color rgb="FFFF0000"/>
      <name val="Arial Narrow"/>
      <family val="2"/>
    </font>
    <font>
      <b/>
      <sz val="12"/>
      <color rgb="FFFF0000"/>
      <name val="Arial Narrow"/>
      <family val="2"/>
    </font>
    <font>
      <b/>
      <sz val="18"/>
      <color rgb="FF000000"/>
      <name val="Arial Narrow"/>
      <family val="2"/>
    </font>
    <font>
      <sz val="12"/>
      <color theme="1"/>
      <name val="Calibri"/>
      <family val="2"/>
      <scheme val="minor"/>
    </font>
    <font>
      <b/>
      <sz val="12"/>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rgb="FFFCDBD6"/>
        <bgColor indexed="64"/>
      </patternFill>
    </fill>
  </fills>
  <borders count="32">
    <border>
      <left/>
      <right/>
      <top/>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right style="thin">
        <color theme="0" tint="-0.24994659260841701"/>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2" tint="-0.24994659260841701"/>
      </top>
      <bottom style="thin">
        <color theme="0" tint="-0.24994659260841701"/>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style="thin">
        <color theme="2" tint="-0.24994659260841701"/>
      </right>
      <top/>
      <bottom style="thin">
        <color theme="2" tint="-0.24994659260841701"/>
      </bottom>
      <diagonal/>
    </border>
    <border>
      <left/>
      <right/>
      <top/>
      <bottom style="thin">
        <color theme="2" tint="-0.24994659260841701"/>
      </bottom>
      <diagonal/>
    </border>
    <border>
      <left style="thin">
        <color theme="2" tint="-0.24994659260841701"/>
      </left>
      <right/>
      <top/>
      <bottom style="thin">
        <color theme="2" tint="-0.24994659260841701"/>
      </bottom>
      <diagonal/>
    </border>
    <border>
      <left style="thin">
        <color theme="2" tint="-0.24994659260841701"/>
      </left>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thin">
        <color theme="2" tint="-0.24994659260841701"/>
      </right>
      <top style="thin">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style="medium">
        <color theme="2" tint="-0.24994659260841701"/>
      </top>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double">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right style="thin">
        <color theme="2" tint="-0.24994659260841701"/>
      </right>
      <top/>
      <bottom/>
      <diagonal/>
    </border>
    <border>
      <left style="thin">
        <color theme="2" tint="-0.24994659260841701"/>
      </left>
      <right/>
      <top/>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thin">
        <color theme="2" tint="-0.24994659260841701"/>
      </top>
      <bottom style="double">
        <color theme="2" tint="-0.24994659260841701"/>
      </bottom>
      <diagonal/>
    </border>
    <border>
      <left/>
      <right/>
      <top style="thin">
        <color indexed="64"/>
      </top>
      <bottom style="double">
        <color indexed="64"/>
      </bottom>
      <diagonal/>
    </border>
    <border>
      <left/>
      <right/>
      <top style="thin">
        <color indexed="64"/>
      </top>
      <bottom/>
      <diagonal/>
    </border>
    <border>
      <left/>
      <right/>
      <top/>
      <bottom style="thin">
        <color indexed="64"/>
      </bottom>
      <diagonal/>
    </border>
  </borders>
  <cellStyleXfs count="4">
    <xf numFmtId="0" fontId="0" fillId="0" borderId="0"/>
    <xf numFmtId="43" fontId="6" fillId="0" borderId="0" applyFont="0" applyFill="0" applyBorder="0" applyAlignment="0" applyProtection="0"/>
    <xf numFmtId="44" fontId="6" fillId="0" borderId="0" applyFont="0" applyFill="0" applyBorder="0" applyAlignment="0" applyProtection="0"/>
    <xf numFmtId="0" fontId="34" fillId="0" borderId="0" applyNumberFormat="0" applyFill="0" applyBorder="0" applyAlignment="0" applyProtection="0"/>
  </cellStyleXfs>
  <cellXfs count="140">
    <xf numFmtId="0" fontId="0" fillId="0" borderId="0" xfId="0"/>
    <xf numFmtId="0" fontId="1" fillId="0" borderId="0" xfId="0" applyFont="1"/>
    <xf numFmtId="0" fontId="1" fillId="2" borderId="0" xfId="0" applyFont="1" applyFill="1"/>
    <xf numFmtId="0" fontId="7" fillId="2" borderId="0" xfId="0" applyFont="1" applyFill="1"/>
    <xf numFmtId="0" fontId="8" fillId="2" borderId="0" xfId="0" applyFont="1" applyFill="1" applyAlignment="1">
      <alignment vertical="top"/>
    </xf>
    <xf numFmtId="0" fontId="9" fillId="3" borderId="0" xfId="0" applyFont="1" applyFill="1"/>
    <xf numFmtId="0" fontId="9" fillId="4" borderId="0" xfId="0" applyFont="1" applyFill="1"/>
    <xf numFmtId="0" fontId="10" fillId="4" borderId="0" xfId="0" applyFont="1" applyFill="1"/>
    <xf numFmtId="0" fontId="11" fillId="4" borderId="0" xfId="0" applyFont="1" applyFill="1"/>
    <xf numFmtId="0" fontId="4" fillId="2" borderId="0" xfId="0" applyFont="1" applyFill="1"/>
    <xf numFmtId="0" fontId="7" fillId="5" borderId="1" xfId="0" applyFont="1" applyFill="1" applyBorder="1" applyAlignment="1" applyProtection="1">
      <alignment vertical="center" wrapText="1"/>
      <protection locked="0"/>
    </xf>
    <xf numFmtId="0" fontId="12" fillId="6" borderId="2" xfId="0" applyNumberFormat="1" applyFont="1" applyFill="1" applyBorder="1" applyAlignment="1">
      <alignment horizontal="center" vertical="center" wrapText="1"/>
    </xf>
    <xf numFmtId="0" fontId="12" fillId="6" borderId="3" xfId="0" applyNumberFormat="1" applyFont="1" applyFill="1" applyBorder="1" applyAlignment="1">
      <alignment horizontal="center" vertical="center" wrapText="1"/>
    </xf>
    <xf numFmtId="0" fontId="7" fillId="2" borderId="0" xfId="0" applyFont="1" applyFill="1" applyAlignment="1">
      <alignment horizontal="center" vertical="top"/>
    </xf>
    <xf numFmtId="0" fontId="12" fillId="5" borderId="1" xfId="0" applyFont="1" applyFill="1" applyBorder="1" applyAlignment="1" applyProtection="1">
      <alignment vertical="center" wrapText="1"/>
      <protection locked="0"/>
    </xf>
    <xf numFmtId="0" fontId="4" fillId="0" borderId="0" xfId="0" applyFont="1"/>
    <xf numFmtId="0" fontId="13" fillId="3" borderId="4" xfId="0" applyFont="1" applyFill="1" applyBorder="1" applyAlignment="1">
      <alignment horizontal="center"/>
    </xf>
    <xf numFmtId="0" fontId="13" fillId="3" borderId="5" xfId="0" applyFont="1" applyFill="1" applyBorder="1" applyAlignment="1">
      <alignment horizontal="center"/>
    </xf>
    <xf numFmtId="0" fontId="13" fillId="3" borderId="2" xfId="0" applyFont="1" applyFill="1" applyBorder="1" applyAlignment="1">
      <alignment horizontal="center"/>
    </xf>
    <xf numFmtId="0" fontId="13" fillId="3" borderId="3" xfId="0" applyFont="1" applyFill="1" applyBorder="1" applyAlignment="1">
      <alignment horizontal="center"/>
    </xf>
    <xf numFmtId="0" fontId="13" fillId="2" borderId="0" xfId="0" applyFont="1" applyFill="1" applyAlignment="1">
      <alignment vertical="top"/>
    </xf>
    <xf numFmtId="0" fontId="13" fillId="2" borderId="0" xfId="0" applyFont="1" applyFill="1" applyAlignment="1">
      <alignment horizontal="left" vertical="center" wrapText="1"/>
    </xf>
    <xf numFmtId="0" fontId="14" fillId="2" borderId="0" xfId="0" applyFont="1" applyFill="1"/>
    <xf numFmtId="0" fontId="13" fillId="2" borderId="0" xfId="0" applyFont="1" applyFill="1"/>
    <xf numFmtId="0" fontId="10" fillId="3" borderId="0" xfId="0" applyFont="1" applyFill="1"/>
    <xf numFmtId="0" fontId="5" fillId="2" borderId="0" xfId="0" applyFont="1" applyFill="1"/>
    <xf numFmtId="164" fontId="7" fillId="2" borderId="0" xfId="1" applyNumberFormat="1" applyFont="1" applyFill="1" applyBorder="1" applyAlignment="1">
      <alignment horizontal="center" vertical="center"/>
    </xf>
    <xf numFmtId="0" fontId="7" fillId="2" borderId="4" xfId="1" applyNumberFormat="1" applyFont="1" applyFill="1" applyBorder="1" applyAlignment="1">
      <alignment horizontal="center" vertical="center" wrapText="1"/>
    </xf>
    <xf numFmtId="0" fontId="1" fillId="7" borderId="0" xfId="0" applyFont="1" applyFill="1"/>
    <xf numFmtId="0" fontId="7" fillId="7" borderId="0" xfId="0" applyFont="1" applyFill="1"/>
    <xf numFmtId="0" fontId="2" fillId="7" borderId="0" xfId="0" applyFont="1" applyFill="1" applyAlignment="1">
      <alignment horizontal="left" vertical="center"/>
    </xf>
    <xf numFmtId="0" fontId="8" fillId="7" borderId="0" xfId="0" applyFont="1" applyFill="1" applyAlignment="1">
      <alignment vertical="top"/>
    </xf>
    <xf numFmtId="164" fontId="7" fillId="2" borderId="0" xfId="1" applyNumberFormat="1" applyFont="1" applyFill="1" applyBorder="1" applyAlignment="1">
      <alignment horizontal="left" vertical="center" wrapText="1"/>
    </xf>
    <xf numFmtId="0" fontId="3" fillId="2" borderId="0" xfId="0" applyFont="1" applyFill="1"/>
    <xf numFmtId="0" fontId="7" fillId="6" borderId="6" xfId="0" applyFont="1" applyFill="1" applyBorder="1" applyAlignment="1">
      <alignment horizontal="center" vertical="center"/>
    </xf>
    <xf numFmtId="0" fontId="7" fillId="6" borderId="7" xfId="0" applyFont="1" applyFill="1" applyBorder="1" applyAlignment="1">
      <alignment horizontal="center" vertical="center"/>
    </xf>
    <xf numFmtId="0" fontId="7" fillId="6" borderId="8" xfId="0" applyFont="1" applyFill="1" applyBorder="1" applyAlignment="1">
      <alignment horizontal="center" vertical="center"/>
    </xf>
    <xf numFmtId="0" fontId="7" fillId="2" borderId="9" xfId="0" applyFont="1" applyFill="1" applyBorder="1" applyAlignment="1">
      <alignment horizontal="center" vertical="center"/>
    </xf>
    <xf numFmtId="0" fontId="7" fillId="2" borderId="10" xfId="0" applyFont="1" applyFill="1" applyBorder="1" applyAlignment="1">
      <alignment horizontal="center" vertical="center"/>
    </xf>
    <xf numFmtId="0" fontId="7" fillId="6" borderId="11"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12" xfId="1" applyNumberFormat="1" applyFont="1" applyFill="1" applyBorder="1" applyAlignment="1">
      <alignment horizontal="left" vertical="center" wrapText="1"/>
    </xf>
    <xf numFmtId="0" fontId="7" fillId="2" borderId="13" xfId="1" applyNumberFormat="1" applyFont="1" applyFill="1" applyBorder="1" applyAlignment="1">
      <alignment horizontal="left" vertical="center" wrapText="1"/>
    </xf>
    <xf numFmtId="0" fontId="7" fillId="2" borderId="2" xfId="1" applyNumberFormat="1" applyFont="1" applyFill="1" applyBorder="1" applyAlignment="1">
      <alignment horizontal="left" vertical="center" wrapText="1"/>
    </xf>
    <xf numFmtId="0" fontId="7" fillId="2" borderId="3" xfId="1" applyNumberFormat="1" applyFont="1" applyFill="1" applyBorder="1" applyAlignment="1">
      <alignment horizontal="left" vertical="center" wrapText="1"/>
    </xf>
    <xf numFmtId="0" fontId="12" fillId="3" borderId="5" xfId="0" applyFont="1" applyFill="1" applyBorder="1" applyAlignment="1">
      <alignment horizontal="left" vertical="center" wrapText="1"/>
    </xf>
    <xf numFmtId="0" fontId="12" fillId="3" borderId="2" xfId="0" applyFont="1" applyFill="1" applyBorder="1" applyAlignment="1">
      <alignment horizontal="left" vertical="center" wrapText="1"/>
    </xf>
    <xf numFmtId="0" fontId="12" fillId="3" borderId="3" xfId="0" applyFont="1" applyFill="1" applyBorder="1" applyAlignment="1">
      <alignment horizontal="left" vertical="center" wrapText="1"/>
    </xf>
    <xf numFmtId="0" fontId="13" fillId="3" borderId="5" xfId="0" applyFont="1" applyFill="1" applyBorder="1" applyAlignment="1">
      <alignment horizontal="left" vertical="center"/>
    </xf>
    <xf numFmtId="0" fontId="13" fillId="3" borderId="3" xfId="0" applyFont="1" applyFill="1" applyBorder="1" applyAlignment="1">
      <alignment horizontal="left" vertical="center"/>
    </xf>
    <xf numFmtId="165" fontId="7" fillId="2" borderId="4" xfId="2" applyNumberFormat="1" applyFont="1" applyFill="1" applyBorder="1" applyAlignment="1">
      <alignment vertical="center"/>
    </xf>
    <xf numFmtId="0" fontId="7" fillId="2" borderId="4" xfId="0" applyFont="1" applyFill="1" applyBorder="1" applyAlignment="1">
      <alignment horizontal="left"/>
    </xf>
    <xf numFmtId="0" fontId="7" fillId="2" borderId="14" xfId="0" applyNumberFormat="1" applyFont="1" applyFill="1" applyBorder="1" applyAlignment="1">
      <alignment horizontal="center" vertical="center" wrapText="1"/>
    </xf>
    <xf numFmtId="0" fontId="7" fillId="2" borderId="15" xfId="0" applyNumberFormat="1" applyFont="1" applyFill="1" applyBorder="1" applyAlignment="1">
      <alignment horizontal="center" vertical="center" wrapText="1"/>
    </xf>
    <xf numFmtId="0" fontId="7" fillId="2" borderId="16" xfId="0" applyNumberFormat="1" applyFont="1" applyFill="1" applyBorder="1" applyAlignment="1">
      <alignment horizontal="center" vertical="center" wrapText="1"/>
    </xf>
    <xf numFmtId="166" fontId="7" fillId="2" borderId="14" xfId="0" applyNumberFormat="1" applyFont="1" applyFill="1" applyBorder="1" applyAlignment="1">
      <alignment horizontal="center" vertical="center" wrapText="1"/>
    </xf>
    <xf numFmtId="166" fontId="7" fillId="2" borderId="16" xfId="0" applyNumberFormat="1" applyFont="1" applyFill="1" applyBorder="1" applyAlignment="1">
      <alignment horizontal="center" vertical="center" wrapText="1"/>
    </xf>
    <xf numFmtId="0" fontId="7" fillId="2" borderId="12" xfId="0" applyNumberFormat="1" applyFont="1" applyFill="1" applyBorder="1" applyAlignment="1">
      <alignment horizontal="center" vertical="center" wrapText="1"/>
    </xf>
    <xf numFmtId="0" fontId="7" fillId="2" borderId="13" xfId="0" applyNumberFormat="1" applyFont="1" applyFill="1" applyBorder="1" applyAlignment="1">
      <alignment horizontal="center" vertical="center" wrapText="1"/>
    </xf>
    <xf numFmtId="0" fontId="7" fillId="2" borderId="17" xfId="0" applyNumberFormat="1" applyFont="1" applyFill="1" applyBorder="1" applyAlignment="1">
      <alignment horizontal="center" vertical="center" wrapText="1"/>
    </xf>
    <xf numFmtId="166" fontId="7" fillId="2" borderId="12" xfId="0" applyNumberFormat="1" applyFont="1" applyFill="1" applyBorder="1" applyAlignment="1">
      <alignment horizontal="center" vertical="center" wrapText="1"/>
    </xf>
    <xf numFmtId="166" fontId="7" fillId="2" borderId="17" xfId="0" applyNumberFormat="1" applyFont="1" applyFill="1" applyBorder="1" applyAlignment="1">
      <alignment horizontal="center" vertical="center" wrapText="1"/>
    </xf>
    <xf numFmtId="0" fontId="13" fillId="3" borderId="5" xfId="0" applyFont="1" applyFill="1" applyBorder="1" applyAlignment="1"/>
    <xf numFmtId="0" fontId="13" fillId="3" borderId="2" xfId="0" applyFont="1" applyFill="1" applyBorder="1" applyAlignment="1"/>
    <xf numFmtId="0" fontId="13" fillId="3" borderId="3" xfId="0" applyFont="1" applyFill="1" applyBorder="1" applyAlignment="1"/>
    <xf numFmtId="49" fontId="7" fillId="2" borderId="5" xfId="0" applyNumberFormat="1" applyFont="1" applyFill="1" applyBorder="1" applyAlignment="1">
      <alignment horizontal="center"/>
    </xf>
    <xf numFmtId="49" fontId="7" fillId="2" borderId="2" xfId="0" applyNumberFormat="1" applyFont="1" applyFill="1" applyBorder="1" applyAlignment="1">
      <alignment horizontal="center"/>
    </xf>
    <xf numFmtId="49" fontId="7" fillId="2" borderId="3" xfId="0" applyNumberFormat="1" applyFont="1" applyFill="1" applyBorder="1" applyAlignment="1">
      <alignment horizontal="center"/>
    </xf>
    <xf numFmtId="0" fontId="7" fillId="2" borderId="14" xfId="0" applyNumberFormat="1" applyFont="1" applyFill="1" applyBorder="1" applyAlignment="1" applyProtection="1">
      <alignment horizontal="center" vertical="center" wrapText="1"/>
      <protection locked="0"/>
    </xf>
    <xf numFmtId="0" fontId="7" fillId="2" borderId="18" xfId="0" quotePrefix="1" applyNumberFormat="1" applyFont="1" applyFill="1" applyBorder="1" applyAlignment="1" applyProtection="1">
      <alignment horizontal="center" vertical="center" wrapText="1"/>
      <protection locked="0"/>
    </xf>
    <xf numFmtId="0" fontId="7" fillId="2" borderId="14" xfId="0" applyNumberFormat="1" applyFont="1" applyFill="1" applyBorder="1" applyAlignment="1" applyProtection="1">
      <alignment horizontal="center" vertical="center" wrapText="1"/>
    </xf>
    <xf numFmtId="0" fontId="7" fillId="2" borderId="16" xfId="0" applyNumberFormat="1" applyFont="1" applyFill="1" applyBorder="1" applyAlignment="1" applyProtection="1">
      <alignment horizontal="center" vertical="center" wrapText="1"/>
    </xf>
    <xf numFmtId="0" fontId="7" fillId="2" borderId="12" xfId="0" applyNumberFormat="1" applyFont="1" applyFill="1" applyBorder="1" applyAlignment="1" applyProtection="1">
      <alignment horizontal="center" vertical="center" wrapText="1"/>
      <protection locked="0"/>
    </xf>
    <xf numFmtId="0" fontId="7" fillId="2" borderId="19" xfId="0" quotePrefix="1" applyNumberFormat="1" applyFont="1" applyFill="1" applyBorder="1" applyAlignment="1" applyProtection="1">
      <alignment horizontal="center" vertical="center" wrapText="1"/>
      <protection locked="0"/>
    </xf>
    <xf numFmtId="0" fontId="7" fillId="2" borderId="12" xfId="0" applyNumberFormat="1" applyFont="1" applyFill="1" applyBorder="1" applyAlignment="1" applyProtection="1">
      <alignment horizontal="center" vertical="center" wrapText="1"/>
    </xf>
    <xf numFmtId="0" fontId="7" fillId="2" borderId="17" xfId="0" quotePrefix="1" applyNumberFormat="1" applyFont="1" applyFill="1" applyBorder="1" applyAlignment="1" applyProtection="1">
      <alignment horizontal="center" vertical="center" wrapText="1"/>
    </xf>
    <xf numFmtId="0" fontId="13" fillId="3" borderId="4" xfId="0" applyFont="1" applyFill="1" applyBorder="1" applyAlignment="1"/>
    <xf numFmtId="0" fontId="1" fillId="6" borderId="0" xfId="0" applyFont="1" applyFill="1"/>
    <xf numFmtId="0" fontId="7" fillId="6" borderId="0" xfId="0" applyFont="1" applyFill="1" applyBorder="1" applyAlignment="1">
      <alignment horizontal="center" vertical="center"/>
    </xf>
    <xf numFmtId="0" fontId="14" fillId="6" borderId="0" xfId="0" applyFont="1" applyFill="1" applyAlignment="1">
      <alignment vertical="center"/>
    </xf>
    <xf numFmtId="0" fontId="3" fillId="6" borderId="0" xfId="0" applyFont="1" applyFill="1"/>
    <xf numFmtId="0" fontId="15" fillId="2" borderId="0" xfId="0" applyFont="1" applyFill="1"/>
    <xf numFmtId="14" fontId="7" fillId="2" borderId="0" xfId="0" applyNumberFormat="1" applyFont="1" applyFill="1" applyBorder="1" applyAlignment="1"/>
    <xf numFmtId="0" fontId="16" fillId="2" borderId="0" xfId="0" applyFont="1" applyFill="1" applyBorder="1" applyAlignment="1">
      <alignment horizontal="center"/>
    </xf>
    <xf numFmtId="0" fontId="7" fillId="2" borderId="0" xfId="0" applyFont="1" applyFill="1" applyBorder="1" applyAlignment="1">
      <alignment horizontal="center"/>
    </xf>
    <xf numFmtId="0" fontId="17" fillId="2" borderId="14" xfId="0" applyFont="1" applyFill="1" applyBorder="1" applyAlignment="1">
      <alignment horizontal="center" vertical="center" wrapText="1"/>
    </xf>
    <xf numFmtId="0" fontId="17" fillId="2" borderId="16" xfId="0" applyFont="1" applyFill="1" applyBorder="1" applyAlignment="1">
      <alignment horizontal="center" vertical="center" wrapText="1"/>
    </xf>
    <xf numFmtId="14" fontId="5" fillId="2" borderId="0" xfId="0" applyNumberFormat="1" applyFont="1" applyFill="1" applyBorder="1" applyAlignment="1"/>
    <xf numFmtId="0" fontId="17" fillId="2" borderId="20" xfId="0" applyFont="1" applyFill="1" applyBorder="1" applyAlignment="1">
      <alignment horizontal="center" vertical="center" wrapText="1"/>
    </xf>
    <xf numFmtId="0" fontId="17" fillId="2" borderId="21" xfId="0" applyFont="1" applyFill="1" applyBorder="1" applyAlignment="1">
      <alignment horizontal="center" vertical="center" wrapText="1"/>
    </xf>
    <xf numFmtId="0" fontId="16" fillId="2" borderId="22" xfId="0" applyFont="1" applyFill="1" applyBorder="1" applyAlignment="1">
      <alignment horizontal="center" vertical="center"/>
    </xf>
    <xf numFmtId="0" fontId="16" fillId="2" borderId="23" xfId="0" applyFont="1" applyFill="1" applyBorder="1" applyAlignment="1">
      <alignment horizontal="center" vertical="center"/>
    </xf>
    <xf numFmtId="0" fontId="16" fillId="2" borderId="0" xfId="0" applyFont="1" applyFill="1" applyAlignment="1">
      <alignment horizontal="center"/>
    </xf>
    <xf numFmtId="0" fontId="16" fillId="8" borderId="22" xfId="0" applyFont="1" applyFill="1" applyBorder="1" applyAlignment="1">
      <alignment horizontal="center" vertical="center"/>
    </xf>
    <xf numFmtId="0" fontId="16" fillId="8" borderId="23" xfId="0" applyFont="1" applyFill="1" applyBorder="1" applyAlignment="1">
      <alignment horizontal="center" vertical="center"/>
    </xf>
    <xf numFmtId="14" fontId="7" fillId="6" borderId="24" xfId="0" applyNumberFormat="1" applyFont="1" applyFill="1" applyBorder="1" applyAlignment="1"/>
    <xf numFmtId="0" fontId="13" fillId="6" borderId="24" xfId="0" applyFont="1" applyFill="1" applyBorder="1" applyAlignment="1"/>
    <xf numFmtId="0" fontId="18" fillId="6" borderId="25" xfId="0" applyFont="1" applyFill="1" applyBorder="1" applyAlignment="1">
      <alignment horizontal="center"/>
    </xf>
    <xf numFmtId="0" fontId="18" fillId="6" borderId="0" xfId="0" applyFont="1" applyFill="1" applyAlignment="1">
      <alignment horizontal="center"/>
    </xf>
    <xf numFmtId="0" fontId="18" fillId="6" borderId="26" xfId="0" applyFont="1" applyFill="1" applyBorder="1" applyAlignment="1">
      <alignment horizontal="center"/>
    </xf>
    <xf numFmtId="0" fontId="7" fillId="3" borderId="27" xfId="0" applyFont="1" applyFill="1" applyBorder="1" applyAlignment="1">
      <alignment horizontal="center" vertical="center" wrapText="1"/>
    </xf>
    <xf numFmtId="0" fontId="7" fillId="3" borderId="28" xfId="0" applyFont="1" applyFill="1" applyBorder="1" applyAlignment="1">
      <alignment horizontal="center" vertical="center" wrapText="1"/>
    </xf>
    <xf numFmtId="0" fontId="0" fillId="2" borderId="0" xfId="0" applyFill="1"/>
    <xf numFmtId="0" fontId="22" fillId="2" borderId="0" xfId="0" applyFont="1" applyFill="1" applyAlignment="1">
      <alignment horizontal="justify" vertical="center"/>
    </xf>
    <xf numFmtId="0" fontId="23" fillId="2" borderId="0" xfId="0" applyFont="1" applyFill="1" applyAlignment="1">
      <alignment horizontal="justify" vertical="center"/>
    </xf>
    <xf numFmtId="0" fontId="25" fillId="2" borderId="0" xfId="0" applyFont="1" applyFill="1" applyAlignment="1">
      <alignment horizontal="justify" vertical="center"/>
    </xf>
    <xf numFmtId="0" fontId="26" fillId="2" borderId="0" xfId="0" applyFont="1" applyFill="1" applyAlignment="1">
      <alignment horizontal="justify" vertical="center"/>
    </xf>
    <xf numFmtId="0" fontId="27" fillId="2" borderId="0" xfId="0" applyFont="1" applyFill="1" applyAlignment="1">
      <alignment horizontal="justify" vertical="center"/>
    </xf>
    <xf numFmtId="0" fontId="28" fillId="2" borderId="0" xfId="0" applyFont="1" applyFill="1" applyAlignment="1">
      <alignment horizontal="justify" vertical="center"/>
    </xf>
    <xf numFmtId="0" fontId="29" fillId="2" borderId="0" xfId="0" applyFont="1" applyFill="1" applyAlignment="1">
      <alignment horizontal="justify" vertical="center"/>
    </xf>
    <xf numFmtId="0" fontId="26" fillId="0" borderId="0" xfId="0" applyFont="1" applyAlignment="1">
      <alignment horizontal="justify" vertical="center"/>
    </xf>
    <xf numFmtId="0" fontId="30" fillId="2" borderId="0" xfId="0" applyFont="1" applyFill="1" applyAlignment="1">
      <alignment horizontal="justify" vertical="center"/>
    </xf>
    <xf numFmtId="0" fontId="31" fillId="2" borderId="0" xfId="0" applyFont="1" applyFill="1" applyAlignment="1">
      <alignment horizontal="justify" vertical="center"/>
    </xf>
    <xf numFmtId="0" fontId="32" fillId="2" borderId="0" xfId="0" applyFont="1" applyFill="1" applyAlignment="1">
      <alignment horizontal="justify" vertical="center"/>
    </xf>
    <xf numFmtId="0" fontId="33" fillId="2" borderId="0" xfId="0" applyFont="1" applyFill="1" applyAlignment="1">
      <alignment horizontal="justify" vertical="center"/>
    </xf>
    <xf numFmtId="0" fontId="35" fillId="3" borderId="0" xfId="3" applyFont="1" applyFill="1" applyAlignment="1">
      <alignment horizontal="justify" vertical="center"/>
    </xf>
    <xf numFmtId="0" fontId="39" fillId="2" borderId="0" xfId="0" applyFont="1" applyFill="1" applyAlignment="1">
      <alignment horizontal="justify" vertical="center"/>
    </xf>
    <xf numFmtId="0" fontId="23" fillId="2" borderId="0" xfId="0" applyFont="1" applyFill="1" applyAlignment="1">
      <alignment vertical="center"/>
    </xf>
    <xf numFmtId="0" fontId="33" fillId="2" borderId="0" xfId="0" applyFont="1" applyFill="1" applyAlignment="1">
      <alignment vertical="center"/>
    </xf>
    <xf numFmtId="0" fontId="38" fillId="2" borderId="0" xfId="0" applyFont="1" applyFill="1" applyAlignment="1">
      <alignment vertical="center"/>
    </xf>
    <xf numFmtId="0" fontId="40" fillId="2" borderId="0" xfId="0" applyFont="1" applyFill="1" applyAlignment="1">
      <alignment horizontal="center" vertical="center"/>
    </xf>
    <xf numFmtId="0" fontId="41" fillId="2" borderId="0" xfId="0" applyFont="1" applyFill="1" applyAlignment="1">
      <alignment horizontal="justify" vertical="center"/>
    </xf>
    <xf numFmtId="0" fontId="42" fillId="2" borderId="0" xfId="0" applyFont="1" applyFill="1" applyAlignment="1">
      <alignment horizontal="justify" vertical="center"/>
    </xf>
    <xf numFmtId="0" fontId="43" fillId="2" borderId="0" xfId="0" applyFont="1" applyFill="1" applyAlignment="1">
      <alignment horizontal="center" vertical="center"/>
    </xf>
    <xf numFmtId="0" fontId="44" fillId="0" borderId="0" xfId="0" applyFont="1"/>
    <xf numFmtId="164" fontId="44" fillId="0" borderId="0" xfId="0" applyNumberFormat="1" applyFont="1"/>
    <xf numFmtId="0" fontId="44" fillId="0" borderId="0" xfId="0" applyFont="1" applyAlignment="1">
      <alignment horizontal="right"/>
    </xf>
    <xf numFmtId="164" fontId="44" fillId="3" borderId="29" xfId="0" applyNumberFormat="1" applyFont="1" applyFill="1" applyBorder="1"/>
    <xf numFmtId="165" fontId="1" fillId="0" borderId="29" xfId="0" applyNumberFormat="1" applyFont="1" applyBorder="1"/>
    <xf numFmtId="0" fontId="44" fillId="3" borderId="30" xfId="0" applyFont="1" applyFill="1" applyBorder="1"/>
    <xf numFmtId="0" fontId="1" fillId="0" borderId="30" xfId="0" applyFont="1" applyBorder="1"/>
    <xf numFmtId="164" fontId="44" fillId="3" borderId="0" xfId="0" applyNumberFormat="1" applyFont="1" applyFill="1"/>
    <xf numFmtId="164" fontId="1" fillId="0" borderId="0" xfId="1" applyNumberFormat="1" applyFont="1"/>
    <xf numFmtId="0" fontId="1" fillId="0" borderId="0" xfId="0" applyFont="1" applyAlignment="1">
      <alignment horizontal="center"/>
    </xf>
    <xf numFmtId="0" fontId="44" fillId="0" borderId="0" xfId="0" applyFont="1" applyAlignment="1">
      <alignment horizontal="center"/>
    </xf>
    <xf numFmtId="14" fontId="1" fillId="0" borderId="0" xfId="0" applyNumberFormat="1" applyFont="1"/>
    <xf numFmtId="0" fontId="45" fillId="3" borderId="31" xfId="0" applyFont="1" applyFill="1" applyBorder="1" applyAlignment="1">
      <alignment horizontal="center" wrapText="1"/>
    </xf>
    <xf numFmtId="0" fontId="4" fillId="0" borderId="31" xfId="0" applyFont="1" applyBorder="1" applyAlignment="1">
      <alignment horizontal="center" wrapText="1"/>
    </xf>
    <xf numFmtId="0" fontId="4" fillId="0" borderId="31" xfId="0" applyFont="1" applyBorder="1" applyAlignment="1">
      <alignment horizontal="center"/>
    </xf>
    <xf numFmtId="0" fontId="45" fillId="0" borderId="31" xfId="0" applyFont="1" applyBorder="1" applyAlignment="1">
      <alignment horizontal="center"/>
    </xf>
  </cellXfs>
  <cellStyles count="4">
    <cellStyle name="Comma" xfId="1" builtinId="3"/>
    <cellStyle name="Currency" xfId="2" builtinId="4"/>
    <cellStyle name="Hyperlink" xfId="3"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W$13" lockText="1"/>
</file>

<file path=xl/ctrlProps/ctrlProp2.xml><?xml version="1.0" encoding="utf-8"?>
<formControlPr xmlns="http://schemas.microsoft.com/office/spreadsheetml/2009/9/main" objectType="CheckBox" fmlaLink="$W$14" lockText="1"/>
</file>

<file path=xl/ctrlProps/ctrlProp3.xml><?xml version="1.0" encoding="utf-8"?>
<formControlPr xmlns="http://schemas.microsoft.com/office/spreadsheetml/2009/9/main" objectType="CheckBox" fmlaLink="$W$15" lockText="1"/>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3.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1</xdr:col>
          <xdr:colOff>342900</xdr:colOff>
          <xdr:row>3</xdr:row>
          <xdr:rowOff>85725</xdr:rowOff>
        </xdr:from>
        <xdr:ext cx="923925" cy="114300"/>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oneCellAnchor>
    </mc:Choice>
    <mc:Fallback/>
  </mc:AlternateContent>
  <mc:AlternateContent xmlns:mc="http://schemas.openxmlformats.org/markup-compatibility/2006">
    <mc:Choice xmlns:a14="http://schemas.microsoft.com/office/drawing/2010/main" Requires="a14">
      <xdr:oneCellAnchor>
        <xdr:from>
          <xdr:col>2</xdr:col>
          <xdr:colOff>104775</xdr:colOff>
          <xdr:row>3</xdr:row>
          <xdr:rowOff>85725</xdr:rowOff>
        </xdr:from>
        <xdr:ext cx="914400" cy="114300"/>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oneCellAnchor>
    </mc:Choice>
    <mc:Fallback/>
  </mc:AlternateContent>
  <mc:AlternateContent xmlns:mc="http://schemas.openxmlformats.org/markup-compatibility/2006">
    <mc:Choice xmlns:a14="http://schemas.microsoft.com/office/drawing/2010/main" Requires="a14">
      <xdr:oneCellAnchor>
        <xdr:from>
          <xdr:col>2</xdr:col>
          <xdr:colOff>1400175</xdr:colOff>
          <xdr:row>3</xdr:row>
          <xdr:rowOff>85725</xdr:rowOff>
        </xdr:from>
        <xdr:ext cx="922866" cy="114300"/>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oneCellAnchor>
    </mc:Choice>
    <mc:Fallback/>
  </mc:AlternateContent>
</xdr:wsDr>
</file>

<file path=xl/drawings/drawing2.xml><?xml version="1.0" encoding="utf-8"?>
<xdr:wsDr xmlns:xdr="http://schemas.openxmlformats.org/drawingml/2006/spreadsheetDrawing" xmlns:a="http://schemas.openxmlformats.org/drawingml/2006/main">
  <xdr:oneCellAnchor>
    <xdr:from>
      <xdr:col>0</xdr:col>
      <xdr:colOff>365522</xdr:colOff>
      <xdr:row>26</xdr:row>
      <xdr:rowOff>21431</xdr:rowOff>
    </xdr:from>
    <xdr:ext cx="5923960" cy="2274725"/>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5222081"/>
          <a:ext cx="5923960" cy="227472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0</xdr:colOff>
      <xdr:row>21</xdr:row>
      <xdr:rowOff>0</xdr:rowOff>
    </xdr:from>
    <xdr:ext cx="2056130" cy="1001769"/>
    <xdr:pic>
      <xdr:nvPicPr>
        <xdr:cNvPr id="3" name="Picture 2"/>
        <xdr:cNvPicPr/>
      </xdr:nvPicPr>
      <xdr:blipFill>
        <a:blip xmlns:r="http://schemas.openxmlformats.org/officeDocument/2006/relationships" r:embed="rId2"/>
        <a:stretch>
          <a:fillRect/>
        </a:stretch>
      </xdr:blipFill>
      <xdr:spPr>
        <a:xfrm>
          <a:off x="685800" y="4200525"/>
          <a:ext cx="2056130" cy="1001769"/>
        </a:xfrm>
        <a:prstGeom prst="rect">
          <a:avLst/>
        </a:prstGeom>
        <a:ln>
          <a:solidFill>
            <a:schemeClr val="tx1"/>
          </a:solidFill>
        </a:ln>
      </xdr:spPr>
    </xdr:pic>
    <xdr:clientData/>
  </xdr:oneCellAnchor>
  <xdr:oneCellAnchor>
    <xdr:from>
      <xdr:col>1</xdr:col>
      <xdr:colOff>2238375</xdr:colOff>
      <xdr:row>20</xdr:row>
      <xdr:rowOff>172640</xdr:rowOff>
    </xdr:from>
    <xdr:ext cx="3228975" cy="1041123"/>
    <xdr:pic>
      <xdr:nvPicPr>
        <xdr:cNvPr id="4" name="Picture 3"/>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371600" y="4173140"/>
          <a:ext cx="3228975" cy="1041123"/>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xdr:from>
      <xdr:col>1</xdr:col>
      <xdr:colOff>23813</xdr:colOff>
      <xdr:row>95</xdr:row>
      <xdr:rowOff>196453</xdr:rowOff>
    </xdr:from>
    <xdr:to>
      <xdr:col>1</xdr:col>
      <xdr:colOff>5967413</xdr:colOff>
      <xdr:row>105</xdr:row>
      <xdr:rowOff>13097</xdr:rowOff>
    </xdr:to>
    <xdr:pic>
      <xdr:nvPicPr>
        <xdr:cNvPr id="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709613" y="19198828"/>
          <a:ext cx="657225" cy="1816894"/>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15566" y="21850349"/>
          <a:ext cx="657225" cy="3676651"/>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721519" y="26450925"/>
          <a:ext cx="647700" cy="1885949"/>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oneCellAnchor>
    <xdr:from>
      <xdr:col>1</xdr:col>
      <xdr:colOff>47627</xdr:colOff>
      <xdr:row>41</xdr:row>
      <xdr:rowOff>3910</xdr:rowOff>
    </xdr:from>
    <xdr:ext cx="5996886" cy="2225755"/>
    <xdr:pic>
      <xdr:nvPicPr>
        <xdr:cNvPr id="8" name="Picture 7"/>
        <xdr:cNvPicPr>
          <a:picLocks noChangeAspect="1"/>
        </xdr:cNvPicPr>
      </xdr:nvPicPr>
      <xdr:blipFill>
        <a:blip xmlns:r="http://schemas.openxmlformats.org/officeDocument/2006/relationships" r:embed="rId7"/>
        <a:stretch>
          <a:fillRect/>
        </a:stretch>
      </xdr:blipFill>
      <xdr:spPr>
        <a:xfrm>
          <a:off x="733427" y="8204935"/>
          <a:ext cx="5996886" cy="2225755"/>
        </a:xfrm>
        <a:prstGeom prst="rect">
          <a:avLst/>
        </a:prstGeom>
        <a:ln>
          <a:solidFill>
            <a:schemeClr val="tx1"/>
          </a:solidFill>
        </a:ln>
      </xdr:spPr>
    </xdr:pic>
    <xdr:clientData/>
  </xdr:oneCellAnchor>
  <xdr:oneCellAnchor>
    <xdr:from>
      <xdr:col>1</xdr:col>
      <xdr:colOff>38101</xdr:colOff>
      <xdr:row>46</xdr:row>
      <xdr:rowOff>11621</xdr:rowOff>
    </xdr:from>
    <xdr:ext cx="5990368" cy="1662912"/>
    <xdr:pic>
      <xdr:nvPicPr>
        <xdr:cNvPr id="9" name="Picture 8"/>
        <xdr:cNvPicPr>
          <a:picLocks noChangeAspect="1"/>
        </xdr:cNvPicPr>
      </xdr:nvPicPr>
      <xdr:blipFill>
        <a:blip xmlns:r="http://schemas.openxmlformats.org/officeDocument/2006/relationships" r:embed="rId8"/>
        <a:stretch>
          <a:fillRect/>
        </a:stretch>
      </xdr:blipFill>
      <xdr:spPr>
        <a:xfrm>
          <a:off x="723901" y="9212771"/>
          <a:ext cx="5990368" cy="1662912"/>
        </a:xfrm>
        <a:prstGeom prst="rect">
          <a:avLst/>
        </a:prstGeom>
        <a:ln>
          <a:solidFill>
            <a:schemeClr val="tx1"/>
          </a:solidFill>
        </a:ln>
      </xdr:spPr>
    </xdr:pic>
    <xdr:clientData/>
  </xdr:oneCellAnchor>
  <xdr:oneCellAnchor>
    <xdr:from>
      <xdr:col>1</xdr:col>
      <xdr:colOff>68036</xdr:colOff>
      <xdr:row>73</xdr:row>
      <xdr:rowOff>40821</xdr:rowOff>
    </xdr:from>
    <xdr:ext cx="5973535" cy="814781"/>
    <xdr:pic>
      <xdr:nvPicPr>
        <xdr:cNvPr id="10" name="Picture 9"/>
        <xdr:cNvPicPr>
          <a:picLocks noChangeAspect="1"/>
        </xdr:cNvPicPr>
      </xdr:nvPicPr>
      <xdr:blipFill>
        <a:blip xmlns:r="http://schemas.openxmlformats.org/officeDocument/2006/relationships" r:embed="rId9"/>
        <a:stretch>
          <a:fillRect/>
        </a:stretch>
      </xdr:blipFill>
      <xdr:spPr>
        <a:xfrm>
          <a:off x="753836" y="14642646"/>
          <a:ext cx="5973535" cy="814781"/>
        </a:xfrm>
        <a:prstGeom prst="rect">
          <a:avLst/>
        </a:prstGeom>
        <a:ln>
          <a:solidFill>
            <a:schemeClr val="tx1"/>
          </a:solidFill>
        </a:ln>
      </xdr:spPr>
    </xdr:pic>
    <xdr:clientData/>
  </xdr:oneCellAnchor>
  <xdr:oneCellAnchor>
    <xdr:from>
      <xdr:col>1</xdr:col>
      <xdr:colOff>81644</xdr:colOff>
      <xdr:row>79</xdr:row>
      <xdr:rowOff>136072</xdr:rowOff>
    </xdr:from>
    <xdr:ext cx="6096000" cy="1168284"/>
    <xdr:pic>
      <xdr:nvPicPr>
        <xdr:cNvPr id="11" name="Picture 10"/>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767444" y="15938047"/>
          <a:ext cx="6096000" cy="116828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xdr:col>
      <xdr:colOff>123531</xdr:colOff>
      <xdr:row>53</xdr:row>
      <xdr:rowOff>198292</xdr:rowOff>
    </xdr:from>
    <xdr:ext cx="5885877" cy="3408665"/>
    <xdr:pic>
      <xdr:nvPicPr>
        <xdr:cNvPr id="12" name="Picture 11"/>
        <xdr:cNvPicPr>
          <a:picLocks noChangeAspect="1"/>
        </xdr:cNvPicPr>
      </xdr:nvPicPr>
      <xdr:blipFill>
        <a:blip xmlns:r="http://schemas.openxmlformats.org/officeDocument/2006/relationships" r:embed="rId11"/>
        <a:stretch>
          <a:fillRect/>
        </a:stretch>
      </xdr:blipFill>
      <xdr:spPr>
        <a:xfrm>
          <a:off x="809331" y="10799617"/>
          <a:ext cx="5885877" cy="3408665"/>
        </a:xfrm>
        <a:prstGeom prst="rect">
          <a:avLst/>
        </a:prstGeom>
        <a:ln>
          <a:solidFill>
            <a:schemeClr val="tx1"/>
          </a:solidFill>
        </a:ln>
      </xdr:spPr>
    </xdr:pic>
    <xdr:clientData/>
  </xdr:oneCellAnchor>
  <xdr:oneCellAnchor>
    <xdr:from>
      <xdr:col>0</xdr:col>
      <xdr:colOff>228379</xdr:colOff>
      <xdr:row>154</xdr:row>
      <xdr:rowOff>100853</xdr:rowOff>
    </xdr:from>
    <xdr:ext cx="6094957" cy="7322199"/>
    <xdr:pic>
      <xdr:nvPicPr>
        <xdr:cNvPr id="13" name="Picture 12"/>
        <xdr:cNvPicPr>
          <a:picLocks noChangeAspect="1"/>
        </xdr:cNvPicPr>
      </xdr:nvPicPr>
      <xdr:blipFill>
        <a:blip xmlns:r="http://schemas.openxmlformats.org/officeDocument/2006/relationships" r:embed="rId12"/>
        <a:stretch>
          <a:fillRect/>
        </a:stretch>
      </xdr:blipFill>
      <xdr:spPr>
        <a:xfrm>
          <a:off x="228379" y="30904703"/>
          <a:ext cx="6094957" cy="7322199"/>
        </a:xfrm>
        <a:prstGeom prst="rect">
          <a:avLst/>
        </a:prstGeom>
        <a:ln>
          <a:solidFill>
            <a:schemeClr val="tx1"/>
          </a:solidFill>
        </a:ln>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31750</xdr:colOff>
      <xdr:row>20</xdr:row>
      <xdr:rowOff>47625</xdr:rowOff>
    </xdr:from>
    <xdr:ext cx="7496969" cy="1119029"/>
    <xdr:pic>
      <xdr:nvPicPr>
        <xdr:cNvPr id="2" name="Picture 1"/>
        <xdr:cNvPicPr>
          <a:picLocks noChangeAspect="1"/>
        </xdr:cNvPicPr>
      </xdr:nvPicPr>
      <xdr:blipFill>
        <a:blip xmlns:r="http://schemas.openxmlformats.org/officeDocument/2006/relationships" r:embed="rId1"/>
        <a:stretch>
          <a:fillRect/>
        </a:stretch>
      </xdr:blipFill>
      <xdr:spPr>
        <a:xfrm>
          <a:off x="717550" y="4048125"/>
          <a:ext cx="7496969" cy="1119029"/>
        </a:xfrm>
        <a:prstGeom prst="rect">
          <a:avLst/>
        </a:prstGeom>
        <a:ln>
          <a:solidFill>
            <a:schemeClr val="tx1"/>
          </a:solidFill>
        </a:ln>
      </xdr:spPr>
    </xdr:pic>
    <xdr:clientData/>
  </xdr:oneCellAnchor>
  <xdr:oneCellAnchor>
    <xdr:from>
      <xdr:col>1</xdr:col>
      <xdr:colOff>63501</xdr:colOff>
      <xdr:row>32</xdr:row>
      <xdr:rowOff>79376</xdr:rowOff>
    </xdr:from>
    <xdr:ext cx="7496968" cy="2197320"/>
    <xdr:pic>
      <xdr:nvPicPr>
        <xdr:cNvPr id="3" name="Picture 2"/>
        <xdr:cNvPicPr>
          <a:picLocks noChangeAspect="1"/>
        </xdr:cNvPicPr>
      </xdr:nvPicPr>
      <xdr:blipFill>
        <a:blip xmlns:r="http://schemas.openxmlformats.org/officeDocument/2006/relationships" r:embed="rId2"/>
        <a:stretch>
          <a:fillRect/>
        </a:stretch>
      </xdr:blipFill>
      <xdr:spPr>
        <a:xfrm>
          <a:off x="749301" y="6480176"/>
          <a:ext cx="7496968" cy="2197320"/>
        </a:xfrm>
        <a:prstGeom prst="rect">
          <a:avLst/>
        </a:prstGeom>
        <a:ln>
          <a:solidFill>
            <a:schemeClr val="tx1"/>
          </a:solidFill>
        </a:ln>
      </xdr:spPr>
    </xdr:pic>
    <xdr:clientData/>
  </xdr:oneCellAnchor>
  <xdr:oneCellAnchor>
    <xdr:from>
      <xdr:col>0</xdr:col>
      <xdr:colOff>222250</xdr:colOff>
      <xdr:row>47</xdr:row>
      <xdr:rowOff>127000</xdr:rowOff>
    </xdr:from>
    <xdr:ext cx="7592219" cy="2592796"/>
    <xdr:pic>
      <xdr:nvPicPr>
        <xdr:cNvPr id="4" name="Picture 3"/>
        <xdr:cNvPicPr>
          <a:picLocks noChangeAspect="1"/>
        </xdr:cNvPicPr>
      </xdr:nvPicPr>
      <xdr:blipFill>
        <a:blip xmlns:r="http://schemas.openxmlformats.org/officeDocument/2006/relationships" r:embed="rId3"/>
        <a:stretch>
          <a:fillRect/>
        </a:stretch>
      </xdr:blipFill>
      <xdr:spPr>
        <a:xfrm>
          <a:off x="222250" y="9528175"/>
          <a:ext cx="7592219" cy="2592796"/>
        </a:xfrm>
        <a:prstGeom prst="rect">
          <a:avLst/>
        </a:prstGeom>
        <a:ln>
          <a:solidFill>
            <a:schemeClr val="tx1"/>
          </a:solidFill>
        </a:ln>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1-D-PRBUS-Co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Y19 Project Request  (2)"/>
      <sheetName val="FY19 Project Request "/>
      <sheetName val="FY19 Project Reporting"/>
      <sheetName val="FY19 Exhibit A - Draft"/>
      <sheetName val="End-of-Year Reconciliations"/>
      <sheetName val="Sheet1"/>
      <sheetName val="Cap Expan Template "/>
      <sheetName val="Ops Req_Template "/>
      <sheetName val="Ops Req_Customer-Community Surv"/>
    </sheetNames>
    <sheetDataSet>
      <sheetData sheetId="0"/>
      <sheetData sheetId="1">
        <row r="2">
          <cell r="B2" t="str">
            <v>18DCI_CO1</v>
          </cell>
          <cell r="I2" t="str">
            <v>FY 2019</v>
          </cell>
        </row>
        <row r="11">
          <cell r="B11" t="str">
            <v>Bus Purchase</v>
          </cell>
          <cell r="D11" t="str">
            <v>City of Durham</v>
          </cell>
          <cell r="F11" t="str">
            <v>Pierre Osei-Owusu</v>
          </cell>
          <cell r="J11">
            <v>2846299.29</v>
          </cell>
        </row>
        <row r="12">
          <cell r="J12">
            <v>0</v>
          </cell>
        </row>
        <row r="14">
          <cell r="J14">
            <v>0</v>
          </cell>
        </row>
        <row r="15">
          <cell r="J15">
            <v>0</v>
          </cell>
        </row>
        <row r="17">
          <cell r="B17" t="str">
            <v>11 Buses</v>
          </cell>
        </row>
        <row r="19">
          <cell r="W19" t="str">
            <v>Operating</v>
          </cell>
          <cell r="X19" t="b">
            <v>0</v>
          </cell>
        </row>
        <row r="21">
          <cell r="W21" t="str">
            <v>Both</v>
          </cell>
          <cell r="X21" t="b">
            <v>0</v>
          </cell>
        </row>
        <row r="22">
          <cell r="B22" t="str">
            <v>Durham</v>
          </cell>
          <cell r="D22" t="str">
            <v>GoDurham Transit Riders</v>
          </cell>
          <cell r="G22" t="str">
            <v>Better Fleet, Wifi, etc</v>
          </cell>
          <cell r="W22" t="str">
            <v>Operating - Administration</v>
          </cell>
          <cell r="X22" t="b">
            <v>0</v>
          </cell>
        </row>
        <row r="25">
          <cell r="W25" t="str">
            <v>Capital Development</v>
          </cell>
          <cell r="X25" t="b">
            <v>0</v>
          </cell>
        </row>
        <row r="26">
          <cell r="W26" t="str">
            <v>Capital Vehicle Acquisition</v>
          </cell>
          <cell r="X26" t="b">
            <v>1</v>
          </cell>
        </row>
        <row r="35">
          <cell r="X35" t="b">
            <v>1</v>
          </cell>
        </row>
        <row r="36">
          <cell r="X36" t="b">
            <v>0</v>
          </cell>
        </row>
      </sheetData>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printerSettings" Target="../printerSettings/printerSettings1.bin"/><Relationship Id="rId7" Type="http://schemas.openxmlformats.org/officeDocument/2006/relationships/ctrlProp" Target="../ctrlProps/ctrlProp2.xml"/><Relationship Id="rId2" Type="http://schemas.openxmlformats.org/officeDocument/2006/relationships/hyperlink" Target="mailto:elandfried@gotriangle.org" TargetMode="External"/><Relationship Id="rId1" Type="http://schemas.openxmlformats.org/officeDocument/2006/relationships/hyperlink" Target="mailto:elandfried@gotriangle.org" TargetMode="External"/><Relationship Id="rId6" Type="http://schemas.openxmlformats.org/officeDocument/2006/relationships/ctrlProp" Target="../ctrlProps/ctrlProp1.xml"/><Relationship Id="rId5" Type="http://schemas.openxmlformats.org/officeDocument/2006/relationships/vmlDrawing" Target="../drawings/vmlDrawing1.vml"/><Relationship Id="rId4" Type="http://schemas.openxmlformats.org/officeDocument/2006/relationships/drawing" Target="../drawings/drawing1.xml"/><Relationship Id="rId9"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DOTransitProjects@gotriangle.org"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mailto:DOTransitProjects@gotriangle.org"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tabSelected="1" view="pageBreakPreview" zoomScale="90" zoomScaleNormal="67" zoomScaleSheetLayoutView="90" workbookViewId="0">
      <selection activeCell="G18" sqref="G18"/>
    </sheetView>
  </sheetViews>
  <sheetFormatPr defaultColWidth="8.625" defaultRowHeight="15" outlineLevelCol="1" x14ac:dyDescent="0.25"/>
  <cols>
    <col min="1" max="1" width="4.625" style="1" customWidth="1"/>
    <col min="2" max="2" width="19.875" style="1" customWidth="1"/>
    <col min="3" max="10" width="18.625" style="1" customWidth="1"/>
    <col min="11" max="11" width="3.5" style="1" customWidth="1"/>
    <col min="12" max="21" width="17.375" style="1" customWidth="1"/>
    <col min="22" max="22" width="17.375" style="1" hidden="1" customWidth="1" outlineLevel="1"/>
    <col min="23" max="29" width="8.625" style="1" hidden="1" customWidth="1" outlineLevel="1"/>
    <col min="30" max="30" width="8.625" style="1" collapsed="1"/>
    <col min="31" max="16384" width="8.625" style="1"/>
  </cols>
  <sheetData>
    <row r="1" spans="1:29" ht="17.45" customHeight="1" thickBot="1" x14ac:dyDescent="0.35">
      <c r="A1" s="33"/>
      <c r="B1" s="101" t="s">
        <v>40</v>
      </c>
      <c r="C1" s="100"/>
      <c r="D1" s="99" t="s">
        <v>39</v>
      </c>
      <c r="E1" s="98"/>
      <c r="F1" s="98"/>
      <c r="G1" s="98"/>
      <c r="H1" s="97"/>
      <c r="I1" s="96" t="s">
        <v>38</v>
      </c>
      <c r="J1" s="95">
        <v>43282</v>
      </c>
      <c r="K1" s="2"/>
      <c r="L1" s="2"/>
      <c r="M1" s="2"/>
      <c r="N1" s="2"/>
      <c r="O1" s="2"/>
      <c r="P1" s="2"/>
      <c r="Q1" s="2"/>
      <c r="R1" s="2"/>
      <c r="S1" s="2"/>
      <c r="T1" s="2"/>
      <c r="U1" s="2"/>
      <c r="V1" s="2"/>
    </row>
    <row r="2" spans="1:29" ht="18.75" customHeight="1" thickTop="1" thickBot="1" x14ac:dyDescent="0.35">
      <c r="A2" s="33"/>
      <c r="B2" s="94" t="str">
        <f>'[1]FY19 Project Request '!B2:C2</f>
        <v>18DCI_CO1</v>
      </c>
      <c r="C2" s="93"/>
      <c r="D2" s="83" t="s">
        <v>37</v>
      </c>
      <c r="E2" s="92"/>
      <c r="F2" s="92"/>
      <c r="G2" s="92"/>
      <c r="H2" s="92"/>
      <c r="I2" s="91" t="str">
        <f>'[1]FY19 Project Request '!I2:J2</f>
        <v>FY 2019</v>
      </c>
      <c r="J2" s="90"/>
      <c r="K2" s="2"/>
      <c r="L2" s="2"/>
      <c r="M2" s="2"/>
      <c r="N2" s="2"/>
      <c r="O2" s="2"/>
      <c r="P2" s="2"/>
      <c r="Q2" s="2"/>
      <c r="R2" s="2"/>
      <c r="S2" s="2"/>
      <c r="T2" s="2"/>
      <c r="U2" s="2"/>
      <c r="V2" s="2"/>
      <c r="AC2" s="1" t="s">
        <v>36</v>
      </c>
    </row>
    <row r="3" spans="1:29" ht="17.25" customHeight="1" x14ac:dyDescent="0.3">
      <c r="A3" s="33"/>
      <c r="B3" s="89" t="s">
        <v>35</v>
      </c>
      <c r="C3" s="88"/>
      <c r="D3" s="83" t="s">
        <v>34</v>
      </c>
      <c r="E3" s="83"/>
      <c r="F3" s="83"/>
      <c r="G3" s="83"/>
      <c r="H3" s="83"/>
      <c r="I3" s="87">
        <v>43281</v>
      </c>
      <c r="J3" s="82"/>
      <c r="K3" s="2"/>
      <c r="L3" s="2"/>
      <c r="M3" s="2"/>
      <c r="N3" s="2"/>
      <c r="O3" s="2"/>
      <c r="P3" s="2"/>
      <c r="Q3" s="2"/>
      <c r="R3" s="2"/>
      <c r="S3" s="2"/>
      <c r="T3" s="2"/>
      <c r="U3" s="2"/>
      <c r="V3" s="2"/>
      <c r="AC3" s="1" t="s">
        <v>33</v>
      </c>
    </row>
    <row r="4" spans="1:29" ht="17.25" x14ac:dyDescent="0.3">
      <c r="A4" s="33"/>
      <c r="B4" s="86"/>
      <c r="C4" s="85"/>
      <c r="D4" s="84"/>
      <c r="E4" s="83"/>
      <c r="F4" s="83"/>
      <c r="G4" s="83"/>
      <c r="H4" s="83"/>
      <c r="I4" s="82"/>
      <c r="J4" s="82"/>
      <c r="K4" s="2"/>
      <c r="L4" s="2"/>
      <c r="M4" s="2"/>
      <c r="N4" s="2"/>
      <c r="O4" s="2"/>
      <c r="P4" s="2"/>
      <c r="Q4" s="2"/>
      <c r="R4" s="2"/>
      <c r="S4" s="2"/>
      <c r="T4" s="2"/>
      <c r="U4" s="2"/>
      <c r="V4" s="2"/>
      <c r="AC4" s="1" t="s">
        <v>32</v>
      </c>
    </row>
    <row r="5" spans="1:29" ht="22.7" customHeight="1" x14ac:dyDescent="0.25">
      <c r="A5" s="33"/>
      <c r="B5" s="81"/>
      <c r="C5" s="3"/>
      <c r="D5" s="3"/>
      <c r="E5" s="3"/>
      <c r="F5" s="3"/>
      <c r="G5" s="3"/>
      <c r="H5" s="3"/>
      <c r="I5" s="3"/>
      <c r="J5" s="3"/>
      <c r="K5" s="2"/>
      <c r="L5" s="2"/>
      <c r="M5" s="2"/>
      <c r="N5" s="2"/>
      <c r="O5" s="2"/>
      <c r="P5" s="2"/>
      <c r="Q5" s="2"/>
      <c r="R5" s="2"/>
      <c r="S5" s="2"/>
      <c r="T5" s="2"/>
      <c r="U5" s="2"/>
      <c r="V5" s="2"/>
      <c r="AC5" s="1" t="s">
        <v>31</v>
      </c>
    </row>
    <row r="6" spans="1:29" ht="20.25" customHeight="1" x14ac:dyDescent="0.25">
      <c r="A6" s="80"/>
      <c r="B6" s="79" t="s">
        <v>30</v>
      </c>
      <c r="C6" s="78"/>
      <c r="D6" s="78"/>
      <c r="E6" s="78"/>
      <c r="F6" s="78"/>
      <c r="G6" s="78"/>
      <c r="H6" s="78"/>
      <c r="I6" s="78"/>
      <c r="J6" s="78"/>
      <c r="K6" s="77"/>
      <c r="L6" s="2"/>
      <c r="M6" s="2"/>
      <c r="N6" s="2"/>
      <c r="O6" s="2"/>
      <c r="P6" s="2"/>
      <c r="Q6" s="2"/>
      <c r="R6" s="2"/>
      <c r="S6" s="2"/>
      <c r="T6" s="2"/>
      <c r="U6" s="2"/>
      <c r="V6" s="2"/>
      <c r="X6" s="25"/>
      <c r="Y6" s="25"/>
      <c r="AC6" s="1" t="s">
        <v>29</v>
      </c>
    </row>
    <row r="7" spans="1:29" ht="30.6" customHeight="1" x14ac:dyDescent="0.4">
      <c r="A7" s="6"/>
      <c r="B7" s="8" t="s">
        <v>28</v>
      </c>
      <c r="C7" s="7"/>
      <c r="D7" s="7"/>
      <c r="E7" s="7"/>
      <c r="F7" s="7"/>
      <c r="G7" s="7"/>
      <c r="H7" s="7"/>
      <c r="I7" s="7"/>
      <c r="J7" s="7"/>
      <c r="K7" s="6"/>
      <c r="L7" s="6"/>
      <c r="M7" s="6"/>
      <c r="N7" s="6"/>
      <c r="O7" s="6"/>
      <c r="P7" s="6"/>
      <c r="Q7" s="6"/>
      <c r="R7" s="6"/>
      <c r="S7" s="6"/>
      <c r="T7" s="6"/>
      <c r="U7" s="6"/>
      <c r="V7" s="6"/>
    </row>
    <row r="8" spans="1:29" x14ac:dyDescent="0.25">
      <c r="A8" s="3"/>
      <c r="B8" s="3"/>
      <c r="C8" s="3"/>
      <c r="D8" s="3"/>
      <c r="E8" s="3"/>
      <c r="F8" s="3"/>
      <c r="G8" s="3"/>
      <c r="H8" s="3"/>
      <c r="I8" s="3"/>
      <c r="J8" s="3"/>
      <c r="K8" s="2"/>
      <c r="L8" s="2"/>
      <c r="M8" s="2"/>
      <c r="N8" s="2"/>
      <c r="O8" s="2"/>
      <c r="P8" s="2"/>
      <c r="Q8" s="2"/>
      <c r="R8" s="2"/>
      <c r="S8" s="2"/>
      <c r="T8" s="2"/>
      <c r="U8" s="2"/>
      <c r="V8" s="2"/>
    </row>
    <row r="9" spans="1:29" x14ac:dyDescent="0.25">
      <c r="A9" s="33"/>
      <c r="B9" s="19" t="s">
        <v>27</v>
      </c>
      <c r="C9" s="17"/>
      <c r="D9" s="76" t="s">
        <v>26</v>
      </c>
      <c r="E9" s="62" t="s">
        <v>25</v>
      </c>
      <c r="F9" s="64" t="s">
        <v>24</v>
      </c>
      <c r="G9" s="63"/>
      <c r="H9" s="62"/>
      <c r="I9" s="19" t="s">
        <v>23</v>
      </c>
      <c r="J9" s="17"/>
      <c r="K9" s="2"/>
      <c r="L9" s="2"/>
      <c r="M9" s="2"/>
      <c r="N9" s="2"/>
      <c r="O9" s="2"/>
      <c r="P9" s="2"/>
      <c r="Q9" s="2"/>
      <c r="R9" s="2"/>
      <c r="S9" s="2"/>
      <c r="T9" s="2"/>
      <c r="U9" s="2"/>
      <c r="V9" s="2"/>
    </row>
    <row r="10" spans="1:29" ht="18" customHeight="1" x14ac:dyDescent="0.25">
      <c r="A10" s="33"/>
      <c r="B10" s="75" t="str">
        <f>Project_Name</f>
        <v>Bus Purchase</v>
      </c>
      <c r="C10" s="74"/>
      <c r="D10" s="73" t="str">
        <f>Requesting_Agency</f>
        <v>City of Durham</v>
      </c>
      <c r="E10" s="72"/>
      <c r="F10" s="67" t="str">
        <f>'[1]FY19 Project Request '!F11:H11</f>
        <v>Pierre Osei-Owusu</v>
      </c>
      <c r="G10" s="66"/>
      <c r="H10" s="65"/>
      <c r="I10" s="51" t="s">
        <v>18</v>
      </c>
      <c r="J10" s="50">
        <f>'[1]FY19 Project Request '!J11</f>
        <v>2846299.29</v>
      </c>
      <c r="K10" s="2"/>
      <c r="L10" s="2"/>
      <c r="M10" s="2"/>
      <c r="N10" s="2"/>
      <c r="O10" s="2"/>
      <c r="P10" s="2"/>
      <c r="Q10" s="2"/>
      <c r="R10" s="2"/>
      <c r="S10" s="2"/>
      <c r="T10" s="2"/>
      <c r="U10" s="2"/>
      <c r="V10" s="2"/>
    </row>
    <row r="11" spans="1:29" ht="18" customHeight="1" x14ac:dyDescent="0.25">
      <c r="A11" s="33"/>
      <c r="B11" s="71"/>
      <c r="C11" s="70"/>
      <c r="D11" s="69"/>
      <c r="E11" s="68"/>
      <c r="F11" s="67">
        <f>'[1]FY19 Project Request '!F12:H12</f>
        <v>0</v>
      </c>
      <c r="G11" s="66"/>
      <c r="H11" s="65"/>
      <c r="I11" s="51" t="s">
        <v>17</v>
      </c>
      <c r="J11" s="50">
        <f>'[1]FY19 Project Request '!J12</f>
        <v>0</v>
      </c>
      <c r="K11" s="2"/>
      <c r="L11" s="2"/>
      <c r="M11" s="2"/>
      <c r="N11" s="2"/>
      <c r="O11" s="2"/>
      <c r="P11" s="2"/>
      <c r="Q11" s="2"/>
      <c r="R11" s="2"/>
      <c r="S11" s="2"/>
      <c r="T11" s="2"/>
      <c r="U11" s="2"/>
      <c r="V11" s="2"/>
    </row>
    <row r="12" spans="1:29" x14ac:dyDescent="0.25">
      <c r="A12" s="33"/>
      <c r="B12" s="19" t="s">
        <v>22</v>
      </c>
      <c r="C12" s="17"/>
      <c r="D12" s="19" t="s">
        <v>21</v>
      </c>
      <c r="E12" s="17"/>
      <c r="F12" s="64" t="s">
        <v>20</v>
      </c>
      <c r="G12" s="63"/>
      <c r="H12" s="62"/>
      <c r="I12" s="19" t="s">
        <v>19</v>
      </c>
      <c r="J12" s="17"/>
      <c r="K12" s="2"/>
      <c r="L12" s="2"/>
      <c r="M12" s="2"/>
      <c r="N12" s="2"/>
      <c r="O12" s="2"/>
      <c r="P12" s="2"/>
      <c r="Q12" s="2"/>
      <c r="R12" s="2"/>
      <c r="S12" s="2"/>
      <c r="T12" s="2"/>
      <c r="U12" s="2"/>
      <c r="V12" s="2"/>
    </row>
    <row r="13" spans="1:29" ht="15.75" customHeight="1" x14ac:dyDescent="0.25">
      <c r="A13" s="33"/>
      <c r="B13" s="61">
        <f>Start_Date</f>
        <v>0</v>
      </c>
      <c r="C13" s="60"/>
      <c r="D13" s="61">
        <f>End_Date</f>
        <v>0</v>
      </c>
      <c r="E13" s="60"/>
      <c r="F13" s="59">
        <f>Added_notes_as_appropriate</f>
        <v>0</v>
      </c>
      <c r="G13" s="58"/>
      <c r="H13" s="57"/>
      <c r="I13" s="51" t="s">
        <v>18</v>
      </c>
      <c r="J13" s="50">
        <f>'[1]FY19 Project Request '!J14</f>
        <v>0</v>
      </c>
      <c r="K13" s="2"/>
      <c r="L13" s="2"/>
      <c r="M13" s="2"/>
      <c r="N13" s="2"/>
      <c r="O13" s="2"/>
      <c r="P13" s="2"/>
      <c r="Q13" s="2"/>
      <c r="R13" s="2"/>
      <c r="S13" s="2"/>
      <c r="T13" s="2"/>
      <c r="U13" s="2"/>
      <c r="V13" s="2"/>
      <c r="W13" s="1" t="b">
        <v>0</v>
      </c>
    </row>
    <row r="14" spans="1:29" ht="15.75" customHeight="1" x14ac:dyDescent="0.25">
      <c r="A14" s="33"/>
      <c r="B14" s="56"/>
      <c r="C14" s="55"/>
      <c r="D14" s="56"/>
      <c r="E14" s="55"/>
      <c r="F14" s="54"/>
      <c r="G14" s="53"/>
      <c r="H14" s="52"/>
      <c r="I14" s="51" t="s">
        <v>17</v>
      </c>
      <c r="J14" s="50">
        <f>'[1]FY19 Project Request '!J15</f>
        <v>0</v>
      </c>
      <c r="K14" s="2"/>
      <c r="L14" s="2"/>
      <c r="M14" s="2"/>
      <c r="N14" s="2"/>
      <c r="O14" s="2"/>
      <c r="P14" s="2"/>
      <c r="Q14" s="2"/>
      <c r="R14" s="2"/>
      <c r="S14" s="2"/>
      <c r="T14" s="2"/>
      <c r="U14" s="2"/>
      <c r="V14" s="2"/>
      <c r="W14" s="1" t="b">
        <v>0</v>
      </c>
    </row>
    <row r="15" spans="1:29" ht="28.7" customHeight="1" x14ac:dyDescent="0.25">
      <c r="A15" s="33"/>
      <c r="B15" s="49" t="s">
        <v>16</v>
      </c>
      <c r="C15" s="48"/>
      <c r="D15" s="47"/>
      <c r="E15" s="46"/>
      <c r="F15" s="46"/>
      <c r="G15" s="46"/>
      <c r="H15" s="46"/>
      <c r="I15" s="46"/>
      <c r="J15" s="45"/>
      <c r="K15" s="2"/>
      <c r="L15" s="2"/>
      <c r="M15" s="2"/>
      <c r="N15" s="2"/>
      <c r="O15" s="2"/>
      <c r="P15" s="2"/>
      <c r="Q15" s="2"/>
      <c r="R15" s="2"/>
      <c r="S15" s="2"/>
      <c r="T15" s="2"/>
      <c r="U15" s="2"/>
      <c r="V15" s="2"/>
      <c r="W15" s="1" t="b">
        <v>0</v>
      </c>
    </row>
    <row r="16" spans="1:29" ht="102.75" customHeight="1" x14ac:dyDescent="0.25">
      <c r="A16" s="33"/>
      <c r="B16" s="44" t="str">
        <f>'[1]FY19 Project Request '!B17:J17</f>
        <v>11 Buses</v>
      </c>
      <c r="C16" s="43"/>
      <c r="D16" s="43"/>
      <c r="E16" s="43"/>
      <c r="F16" s="43"/>
      <c r="G16" s="43"/>
      <c r="H16" s="42"/>
      <c r="I16" s="42"/>
      <c r="J16" s="41"/>
      <c r="K16" s="2"/>
      <c r="L16" s="2"/>
      <c r="M16" s="2"/>
      <c r="N16" s="2"/>
      <c r="O16" s="2"/>
      <c r="P16" s="2"/>
      <c r="Q16" s="2"/>
      <c r="R16" s="2"/>
      <c r="S16" s="2"/>
      <c r="T16" s="2"/>
      <c r="U16" s="2"/>
      <c r="V16" s="2"/>
      <c r="X16" s="25"/>
      <c r="Y16" s="25" t="b">
        <v>1</v>
      </c>
    </row>
    <row r="17" spans="1:28" ht="20.25" customHeight="1" x14ac:dyDescent="0.25">
      <c r="A17" s="33"/>
      <c r="B17" s="40" t="s">
        <v>15</v>
      </c>
      <c r="C17" s="40"/>
      <c r="D17" s="40"/>
      <c r="E17" s="39" t="str">
        <f>IF('[1]FY19 Project Request '!X35,"YES",IF('[1]FY19 Project Request '!X36,"NO",))</f>
        <v>YES</v>
      </c>
      <c r="F17" s="38"/>
      <c r="G17" s="37"/>
      <c r="H17" s="36"/>
      <c r="I17" s="35"/>
      <c r="J17" s="34"/>
      <c r="K17" s="2"/>
      <c r="L17" s="2"/>
      <c r="M17" s="2"/>
      <c r="N17" s="2"/>
      <c r="O17" s="2"/>
      <c r="P17" s="2"/>
      <c r="Q17" s="2"/>
      <c r="R17" s="2"/>
      <c r="S17" s="2"/>
      <c r="T17" s="2"/>
      <c r="U17" s="2"/>
      <c r="V17" s="2"/>
      <c r="X17" s="25" t="str">
        <f>'[1]FY19 Project Request '!W19</f>
        <v>Operating</v>
      </c>
      <c r="Y17" s="25" t="b">
        <f>'[1]FY19 Project Request '!X19</f>
        <v>0</v>
      </c>
    </row>
    <row r="18" spans="1:28" x14ac:dyDescent="0.25">
      <c r="A18" s="33"/>
      <c r="B18" s="32"/>
      <c r="C18" s="32"/>
      <c r="D18" s="32"/>
      <c r="E18" s="32"/>
      <c r="F18" s="32"/>
      <c r="G18" s="32"/>
      <c r="H18" s="32"/>
      <c r="I18" s="32"/>
      <c r="J18" s="32"/>
      <c r="K18" s="2"/>
      <c r="L18" s="2"/>
      <c r="M18" s="2"/>
      <c r="N18" s="2"/>
      <c r="O18" s="2"/>
      <c r="P18" s="2"/>
      <c r="Q18" s="2"/>
      <c r="R18" s="2"/>
      <c r="S18" s="2"/>
      <c r="T18" s="2"/>
      <c r="U18" s="2"/>
      <c r="V18" s="2"/>
      <c r="X18" s="25" t="str">
        <f>'[1]FY19 Project Request '!W25</f>
        <v>Capital Development</v>
      </c>
      <c r="Y18" s="25" t="b">
        <f>'[1]FY19 Project Request '!X25</f>
        <v>0</v>
      </c>
    </row>
    <row r="19" spans="1:28" s="15" customFormat="1" ht="17.25" customHeight="1" x14ac:dyDescent="0.25">
      <c r="A19" s="31"/>
      <c r="B19" s="30" t="s">
        <v>14</v>
      </c>
      <c r="C19" s="29"/>
      <c r="D19" s="29"/>
      <c r="E19" s="29"/>
      <c r="F19" s="29"/>
      <c r="G19" s="29"/>
      <c r="H19" s="29"/>
      <c r="I19" s="29"/>
      <c r="J19" s="29"/>
      <c r="K19" s="28"/>
      <c r="L19" s="28"/>
      <c r="M19" s="28"/>
      <c r="N19" s="28"/>
      <c r="O19" s="28"/>
      <c r="P19" s="28"/>
      <c r="Q19" s="28"/>
      <c r="R19" s="28"/>
      <c r="S19" s="28"/>
      <c r="T19" s="28"/>
      <c r="U19" s="28"/>
      <c r="V19" s="28"/>
      <c r="X19" s="25" t="str">
        <f>'[1]FY19 Project Request '!W26</f>
        <v>Capital Vehicle Acquisition</v>
      </c>
      <c r="Y19" s="25" t="b">
        <f>'[1]FY19 Project Request '!X26</f>
        <v>1</v>
      </c>
      <c r="AB19" s="1"/>
    </row>
    <row r="20" spans="1:28" ht="16.7" customHeight="1" x14ac:dyDescent="0.25">
      <c r="A20" s="23"/>
      <c r="B20" s="3" t="s">
        <v>13</v>
      </c>
      <c r="C20" s="3"/>
      <c r="D20" s="3" t="s">
        <v>12</v>
      </c>
      <c r="E20" s="3"/>
      <c r="F20" s="3"/>
      <c r="G20" s="3" t="s">
        <v>11</v>
      </c>
      <c r="I20" s="3"/>
      <c r="J20" s="3"/>
      <c r="K20" s="2"/>
      <c r="L20" s="2"/>
      <c r="M20" s="2"/>
      <c r="N20" s="2"/>
      <c r="O20" s="2"/>
      <c r="P20" s="2"/>
      <c r="Q20" s="2"/>
      <c r="R20" s="2"/>
      <c r="S20" s="2"/>
      <c r="T20" s="2"/>
      <c r="U20" s="2"/>
      <c r="V20" s="2"/>
      <c r="X20" s="25" t="str">
        <f>'[1]FY19 Project Request '!W21</f>
        <v>Both</v>
      </c>
      <c r="Y20" s="25" t="b">
        <f>'[1]FY19 Project Request '!X21</f>
        <v>0</v>
      </c>
    </row>
    <row r="21" spans="1:28" ht="47.25" customHeight="1" x14ac:dyDescent="0.25">
      <c r="A21" s="23"/>
      <c r="B21" s="27" t="str">
        <f>'[1]FY19 Project Request '!B22:C22</f>
        <v>Durham</v>
      </c>
      <c r="C21" s="27"/>
      <c r="D21" s="27" t="str">
        <f>'[1]FY19 Project Request '!D22:F22</f>
        <v>GoDurham Transit Riders</v>
      </c>
      <c r="E21" s="27"/>
      <c r="F21" s="27"/>
      <c r="G21" s="27" t="str">
        <f>'[1]FY19 Project Request '!G22:J22</f>
        <v>Better Fleet, Wifi, etc</v>
      </c>
      <c r="H21" s="27"/>
      <c r="I21" s="27"/>
      <c r="J21" s="27"/>
      <c r="K21" s="2"/>
      <c r="L21" s="2"/>
      <c r="M21" s="2"/>
      <c r="N21" s="2"/>
      <c r="O21" s="2"/>
      <c r="P21" s="2"/>
      <c r="Q21" s="2"/>
      <c r="R21" s="2"/>
      <c r="S21" s="2"/>
      <c r="T21" s="2"/>
      <c r="U21" s="2"/>
      <c r="V21" s="2"/>
      <c r="X21" s="25" t="str">
        <f>'[1]FY19 Project Request '!W22</f>
        <v>Operating - Administration</v>
      </c>
      <c r="Y21" s="25" t="b">
        <f>'[1]FY19 Project Request '!X22</f>
        <v>0</v>
      </c>
    </row>
    <row r="22" spans="1:28" ht="15" customHeight="1" x14ac:dyDescent="0.25">
      <c r="A22" s="23"/>
      <c r="B22" s="26"/>
      <c r="C22" s="26"/>
      <c r="D22" s="26"/>
      <c r="E22" s="26"/>
      <c r="F22" s="26"/>
      <c r="G22" s="26"/>
      <c r="H22" s="26"/>
      <c r="I22" s="26"/>
      <c r="J22" s="26"/>
      <c r="K22" s="2"/>
      <c r="L22" s="2"/>
      <c r="M22" s="2"/>
      <c r="N22" s="2"/>
      <c r="O22" s="2"/>
      <c r="P22" s="2"/>
      <c r="Q22" s="2"/>
      <c r="R22" s="2"/>
      <c r="S22" s="2"/>
      <c r="T22" s="2"/>
      <c r="U22" s="2"/>
      <c r="V22" s="2"/>
      <c r="X22" s="25"/>
      <c r="Y22" s="25"/>
    </row>
    <row r="23" spans="1:28" x14ac:dyDescent="0.25">
      <c r="A23" s="3"/>
      <c r="B23" s="3"/>
      <c r="C23" s="3"/>
      <c r="D23" s="3"/>
      <c r="E23" s="3"/>
      <c r="F23" s="3"/>
      <c r="G23" s="3"/>
      <c r="H23" s="3"/>
      <c r="I23" s="3"/>
      <c r="J23" s="3"/>
      <c r="K23" s="2"/>
      <c r="L23" s="2"/>
      <c r="M23" s="2"/>
      <c r="N23" s="2"/>
      <c r="O23" s="2"/>
      <c r="P23" s="2"/>
      <c r="Q23" s="2"/>
      <c r="R23" s="2"/>
      <c r="S23" s="2"/>
      <c r="T23" s="2"/>
      <c r="U23" s="2"/>
      <c r="V23" s="2"/>
      <c r="X23" s="25"/>
      <c r="Y23" s="25"/>
    </row>
    <row r="24" spans="1:28" ht="26.25" x14ac:dyDescent="0.4">
      <c r="A24" s="6"/>
      <c r="B24" s="8" t="s">
        <v>10</v>
      </c>
      <c r="C24" s="7"/>
      <c r="D24" s="7"/>
      <c r="E24" s="7"/>
      <c r="F24" s="7"/>
      <c r="G24" s="7"/>
      <c r="H24" s="7"/>
      <c r="I24" s="7"/>
      <c r="J24" s="7"/>
      <c r="K24" s="6"/>
      <c r="L24" s="6"/>
      <c r="M24" s="6"/>
      <c r="N24" s="6"/>
      <c r="O24" s="6"/>
      <c r="P24" s="6"/>
      <c r="Q24" s="6"/>
      <c r="R24" s="6"/>
      <c r="S24" s="6"/>
      <c r="T24" s="6"/>
      <c r="U24" s="6"/>
      <c r="V24" s="6"/>
      <c r="X24" s="25"/>
      <c r="Y24" s="25"/>
    </row>
    <row r="25" spans="1:28" ht="5.25" customHeight="1" x14ac:dyDescent="0.4">
      <c r="A25" s="5"/>
      <c r="B25" s="24"/>
      <c r="C25" s="24"/>
      <c r="D25" s="24"/>
      <c r="E25" s="24"/>
      <c r="F25" s="24"/>
      <c r="G25" s="24"/>
      <c r="H25" s="24"/>
      <c r="I25" s="24"/>
      <c r="J25" s="24"/>
      <c r="K25" s="5"/>
      <c r="L25" s="5"/>
      <c r="M25" s="5"/>
      <c r="N25" s="5"/>
      <c r="O25" s="5"/>
      <c r="P25" s="5"/>
      <c r="Q25" s="5"/>
      <c r="R25" s="5"/>
      <c r="S25" s="5"/>
      <c r="T25" s="5"/>
      <c r="U25" s="5"/>
      <c r="V25" s="5"/>
    </row>
    <row r="26" spans="1:28" ht="15.75" x14ac:dyDescent="0.25">
      <c r="A26" s="23"/>
      <c r="B26" s="22"/>
      <c r="C26" s="3"/>
      <c r="D26" s="3"/>
      <c r="E26" s="3"/>
      <c r="F26" s="3"/>
      <c r="G26" s="3"/>
      <c r="H26" s="3"/>
      <c r="I26" s="3"/>
      <c r="J26" s="3"/>
      <c r="K26" s="2"/>
      <c r="L26" s="2"/>
      <c r="M26" s="2"/>
      <c r="N26" s="2"/>
      <c r="O26" s="2"/>
      <c r="P26" s="2"/>
      <c r="Q26" s="2"/>
      <c r="R26" s="2"/>
      <c r="S26" s="2"/>
      <c r="T26" s="2"/>
      <c r="U26" s="2"/>
      <c r="V26" s="2"/>
    </row>
    <row r="27" spans="1:28" x14ac:dyDescent="0.25">
      <c r="A27" s="20"/>
      <c r="B27" s="21" t="s">
        <v>9</v>
      </c>
      <c r="C27" s="21"/>
      <c r="D27" s="21"/>
      <c r="E27" s="21"/>
      <c r="F27" s="21"/>
      <c r="G27" s="21"/>
      <c r="H27" s="21"/>
      <c r="I27" s="21"/>
      <c r="J27" s="21"/>
      <c r="K27" s="2"/>
      <c r="L27" s="2"/>
      <c r="M27" s="2"/>
      <c r="N27" s="2"/>
      <c r="O27" s="2"/>
      <c r="P27" s="2"/>
      <c r="Q27" s="2"/>
      <c r="R27" s="2"/>
      <c r="S27" s="2"/>
      <c r="T27" s="2"/>
      <c r="U27" s="2"/>
      <c r="V27" s="2"/>
    </row>
    <row r="28" spans="1:28" s="15" customFormat="1" x14ac:dyDescent="0.25">
      <c r="A28" s="20"/>
      <c r="C28" s="19" t="s">
        <v>8</v>
      </c>
      <c r="D28" s="18"/>
      <c r="E28" s="17"/>
      <c r="F28" s="16" t="s">
        <v>7</v>
      </c>
      <c r="G28" s="16" t="s">
        <v>6</v>
      </c>
      <c r="H28" s="16" t="s">
        <v>5</v>
      </c>
      <c r="I28" s="16" t="s">
        <v>4</v>
      </c>
      <c r="J28" s="9"/>
      <c r="K28" s="9"/>
      <c r="L28" s="9"/>
      <c r="M28" s="9"/>
      <c r="N28" s="9"/>
      <c r="O28" s="9"/>
      <c r="P28" s="9"/>
      <c r="Q28" s="9"/>
      <c r="R28" s="9"/>
      <c r="S28" s="9"/>
      <c r="T28" s="9"/>
      <c r="U28" s="9"/>
      <c r="V28" s="9"/>
    </row>
    <row r="29" spans="1:28" ht="21" customHeight="1" x14ac:dyDescent="0.25">
      <c r="A29" s="4"/>
      <c r="B29" s="13" t="s">
        <v>3</v>
      </c>
      <c r="C29" s="12" t="str">
        <f>KPI_a</f>
        <v/>
      </c>
      <c r="D29" s="11"/>
      <c r="E29" s="11"/>
      <c r="F29" s="14"/>
      <c r="G29" s="14"/>
      <c r="H29" s="14"/>
      <c r="I29" s="14"/>
      <c r="J29" s="9"/>
      <c r="K29" s="2"/>
      <c r="L29" s="2"/>
      <c r="M29" s="2"/>
      <c r="N29" s="2"/>
      <c r="O29" s="2"/>
      <c r="P29" s="2"/>
      <c r="Q29" s="2"/>
      <c r="R29" s="2"/>
      <c r="S29" s="2"/>
      <c r="T29" s="2"/>
      <c r="U29" s="2"/>
      <c r="V29" s="2"/>
    </row>
    <row r="30" spans="1:28" ht="21" customHeight="1" x14ac:dyDescent="0.25">
      <c r="A30" s="4"/>
      <c r="B30" s="13" t="s">
        <v>2</v>
      </c>
      <c r="C30" s="12" t="str">
        <f>KPI_b</f>
        <v/>
      </c>
      <c r="D30" s="11"/>
      <c r="E30" s="11"/>
      <c r="F30" s="10"/>
      <c r="G30" s="10"/>
      <c r="H30" s="10"/>
      <c r="I30" s="10"/>
      <c r="J30" s="9"/>
      <c r="K30" s="2"/>
      <c r="L30" s="2"/>
      <c r="M30" s="2"/>
      <c r="N30" s="2"/>
      <c r="O30" s="2"/>
      <c r="P30" s="2"/>
      <c r="Q30" s="2"/>
      <c r="R30" s="2"/>
      <c r="S30" s="2"/>
      <c r="T30" s="2"/>
      <c r="U30" s="2"/>
      <c r="V30" s="2"/>
    </row>
    <row r="31" spans="1:28" ht="21" customHeight="1" x14ac:dyDescent="0.25">
      <c r="A31" s="4"/>
      <c r="B31" s="13" t="s">
        <v>1</v>
      </c>
      <c r="C31" s="12" t="str">
        <f>KPI_c</f>
        <v/>
      </c>
      <c r="D31" s="11"/>
      <c r="E31" s="11"/>
      <c r="F31" s="10"/>
      <c r="G31" s="10"/>
      <c r="H31" s="10"/>
      <c r="I31" s="10"/>
      <c r="J31" s="9"/>
      <c r="K31" s="2"/>
      <c r="L31" s="2"/>
      <c r="M31" s="2"/>
      <c r="N31" s="2"/>
      <c r="O31" s="2"/>
      <c r="P31" s="2"/>
      <c r="Q31" s="2"/>
      <c r="R31" s="2"/>
      <c r="S31" s="2"/>
      <c r="T31" s="2"/>
      <c r="U31" s="2"/>
      <c r="V31" s="2"/>
    </row>
    <row r="32" spans="1:28" ht="21" customHeight="1" x14ac:dyDescent="0.25">
      <c r="A32" s="2"/>
      <c r="B32" s="2"/>
      <c r="C32" s="2"/>
      <c r="D32" s="2"/>
      <c r="E32" s="2"/>
      <c r="F32" s="2"/>
      <c r="G32" s="2"/>
      <c r="H32" s="2"/>
      <c r="I32" s="2"/>
      <c r="J32" s="2"/>
      <c r="K32" s="2"/>
      <c r="L32" s="2"/>
      <c r="M32" s="2"/>
      <c r="N32" s="2"/>
      <c r="O32" s="2"/>
      <c r="P32" s="2"/>
      <c r="Q32" s="2"/>
      <c r="R32" s="2"/>
      <c r="S32" s="2"/>
      <c r="T32" s="2"/>
      <c r="U32" s="2"/>
      <c r="V32" s="2"/>
    </row>
    <row r="33" spans="1:22" ht="26.25" customHeight="1" x14ac:dyDescent="0.4">
      <c r="A33" s="6"/>
      <c r="B33" s="8" t="s">
        <v>0</v>
      </c>
      <c r="C33" s="7"/>
      <c r="D33" s="7"/>
      <c r="E33" s="7"/>
      <c r="F33" s="7"/>
      <c r="G33" s="7"/>
      <c r="H33" s="7"/>
      <c r="I33" s="7"/>
      <c r="J33" s="7"/>
      <c r="K33" s="6"/>
      <c r="L33" s="6"/>
      <c r="M33" s="6"/>
      <c r="N33" s="6"/>
      <c r="O33" s="6"/>
      <c r="P33" s="6"/>
      <c r="Q33" s="6"/>
      <c r="R33" s="6"/>
      <c r="S33" s="6"/>
      <c r="T33" s="6"/>
      <c r="U33" s="6"/>
      <c r="V33" s="6"/>
    </row>
    <row r="34" spans="1:22" ht="26.25" x14ac:dyDescent="0.4">
      <c r="A34" s="4"/>
      <c r="B34" s="3"/>
      <c r="C34" s="3"/>
      <c r="D34" s="3"/>
      <c r="E34" s="3"/>
      <c r="F34" s="3"/>
      <c r="G34" s="3"/>
      <c r="H34" s="3"/>
      <c r="I34" s="3"/>
      <c r="J34" s="3"/>
      <c r="K34" s="2"/>
      <c r="L34" s="5"/>
      <c r="M34" s="5"/>
      <c r="N34" s="5"/>
      <c r="O34" s="5"/>
      <c r="P34" s="5"/>
      <c r="Q34" s="5"/>
      <c r="R34" s="5"/>
      <c r="S34" s="5"/>
      <c r="T34" s="5"/>
      <c r="U34" s="5"/>
      <c r="V34" s="5"/>
    </row>
    <row r="35" spans="1:22" ht="26.25" x14ac:dyDescent="0.4">
      <c r="A35" s="4"/>
      <c r="B35" s="3"/>
      <c r="C35" s="3"/>
      <c r="D35" s="3"/>
      <c r="E35" s="3"/>
      <c r="F35" s="3"/>
      <c r="G35" s="3"/>
      <c r="H35" s="3"/>
      <c r="I35" s="3"/>
      <c r="J35" s="3"/>
      <c r="K35" s="2"/>
      <c r="L35" s="5"/>
      <c r="M35" s="5"/>
      <c r="N35" s="5"/>
      <c r="O35" s="5"/>
      <c r="P35" s="5"/>
      <c r="Q35" s="5"/>
      <c r="R35" s="5"/>
      <c r="S35" s="5"/>
      <c r="T35" s="5"/>
      <c r="U35" s="5"/>
      <c r="V35" s="5"/>
    </row>
    <row r="36" spans="1:22" ht="26.25" x14ac:dyDescent="0.4">
      <c r="A36" s="4"/>
      <c r="B36" s="3"/>
      <c r="C36" s="3"/>
      <c r="D36" s="3"/>
      <c r="E36" s="3"/>
      <c r="F36" s="3"/>
      <c r="G36" s="3"/>
      <c r="H36" s="3"/>
      <c r="I36" s="3"/>
      <c r="J36" s="3"/>
      <c r="K36" s="2"/>
      <c r="L36" s="5"/>
      <c r="M36" s="5"/>
      <c r="N36" s="5"/>
      <c r="O36" s="5"/>
      <c r="P36" s="5"/>
      <c r="Q36" s="5"/>
      <c r="R36" s="5"/>
      <c r="S36" s="5"/>
      <c r="T36" s="5"/>
      <c r="U36" s="5"/>
      <c r="V36" s="5"/>
    </row>
    <row r="37" spans="1:22" ht="26.25" x14ac:dyDescent="0.4">
      <c r="A37" s="4"/>
      <c r="B37" s="3"/>
      <c r="C37" s="3"/>
      <c r="D37" s="3"/>
      <c r="E37" s="3"/>
      <c r="F37" s="3"/>
      <c r="G37" s="3"/>
      <c r="H37" s="3"/>
      <c r="I37" s="3"/>
      <c r="J37" s="3"/>
      <c r="K37" s="2"/>
      <c r="L37" s="5"/>
      <c r="M37" s="5"/>
      <c r="N37" s="5"/>
      <c r="O37" s="5"/>
      <c r="P37" s="5"/>
      <c r="Q37" s="5"/>
      <c r="R37" s="5"/>
      <c r="S37" s="5"/>
      <c r="T37" s="5"/>
      <c r="U37" s="5"/>
      <c r="V37" s="5"/>
    </row>
    <row r="38" spans="1:22" ht="26.25" x14ac:dyDescent="0.4">
      <c r="A38" s="4"/>
      <c r="B38" s="3"/>
      <c r="C38" s="3"/>
      <c r="D38" s="3"/>
      <c r="E38" s="3"/>
      <c r="F38" s="3"/>
      <c r="G38" s="3"/>
      <c r="H38" s="3"/>
      <c r="I38" s="3"/>
      <c r="J38" s="3"/>
      <c r="K38" s="2"/>
      <c r="L38" s="5"/>
      <c r="M38" s="5"/>
      <c r="N38" s="5"/>
      <c r="O38" s="5"/>
      <c r="P38" s="5"/>
      <c r="Q38" s="5"/>
      <c r="R38" s="5"/>
      <c r="S38" s="5"/>
      <c r="T38" s="5"/>
      <c r="U38" s="5"/>
      <c r="V38" s="5"/>
    </row>
    <row r="39" spans="1:22" ht="26.25" x14ac:dyDescent="0.4">
      <c r="A39" s="4"/>
      <c r="B39" s="3"/>
      <c r="C39" s="3"/>
      <c r="D39" s="3"/>
      <c r="E39" s="3"/>
      <c r="F39" s="3"/>
      <c r="G39" s="3"/>
      <c r="H39" s="3"/>
      <c r="I39" s="3"/>
      <c r="J39" s="3"/>
      <c r="K39" s="2"/>
      <c r="L39" s="5"/>
      <c r="M39" s="5"/>
      <c r="N39" s="5"/>
      <c r="O39" s="5"/>
      <c r="P39" s="5"/>
      <c r="Q39" s="5"/>
      <c r="R39" s="5"/>
      <c r="S39" s="5"/>
      <c r="T39" s="5"/>
      <c r="U39" s="5"/>
      <c r="V39" s="5"/>
    </row>
    <row r="40" spans="1:22" ht="26.25" x14ac:dyDescent="0.4">
      <c r="A40" s="4"/>
      <c r="B40" s="3"/>
      <c r="C40" s="3"/>
      <c r="D40" s="3"/>
      <c r="E40" s="3"/>
      <c r="F40" s="3"/>
      <c r="G40" s="3"/>
      <c r="H40" s="3"/>
      <c r="I40" s="3"/>
      <c r="J40" s="3"/>
      <c r="K40" s="2"/>
      <c r="L40" s="5"/>
      <c r="M40" s="5"/>
      <c r="N40" s="5"/>
      <c r="O40" s="5"/>
      <c r="P40" s="5"/>
      <c r="Q40" s="5"/>
      <c r="R40" s="5"/>
      <c r="S40" s="5"/>
      <c r="T40" s="5"/>
      <c r="U40" s="5"/>
      <c r="V40" s="5"/>
    </row>
    <row r="41" spans="1:22" ht="26.25" x14ac:dyDescent="0.4">
      <c r="A41" s="4"/>
      <c r="B41" s="3"/>
      <c r="C41" s="3"/>
      <c r="D41" s="3"/>
      <c r="E41" s="3"/>
      <c r="F41" s="3"/>
      <c r="G41" s="3"/>
      <c r="H41" s="3"/>
      <c r="I41" s="3"/>
      <c r="J41" s="3"/>
      <c r="K41" s="2"/>
      <c r="L41" s="5"/>
      <c r="M41" s="5"/>
      <c r="N41" s="5"/>
      <c r="O41" s="5"/>
      <c r="P41" s="5"/>
      <c r="Q41" s="5"/>
      <c r="R41" s="5"/>
      <c r="S41" s="5"/>
      <c r="T41" s="5"/>
      <c r="U41" s="5"/>
      <c r="V41" s="5"/>
    </row>
    <row r="42" spans="1:22" ht="26.25" x14ac:dyDescent="0.4">
      <c r="A42" s="4"/>
      <c r="B42" s="3"/>
      <c r="C42" s="3"/>
      <c r="D42" s="3"/>
      <c r="E42" s="3"/>
      <c r="F42" s="3"/>
      <c r="G42" s="3"/>
      <c r="H42" s="3"/>
      <c r="I42" s="3"/>
      <c r="J42" s="3"/>
      <c r="K42" s="2"/>
      <c r="L42" s="5"/>
      <c r="M42" s="5"/>
      <c r="N42" s="5"/>
      <c r="O42" s="5"/>
      <c r="P42" s="5"/>
      <c r="Q42" s="5"/>
      <c r="R42" s="5"/>
      <c r="S42" s="5"/>
      <c r="T42" s="5"/>
      <c r="U42" s="5"/>
      <c r="V42" s="5"/>
    </row>
    <row r="43" spans="1:22" x14ac:dyDescent="0.25">
      <c r="A43" s="4"/>
      <c r="B43" s="3"/>
      <c r="C43" s="3"/>
      <c r="D43" s="3"/>
      <c r="E43" s="3"/>
      <c r="F43" s="3"/>
      <c r="G43" s="3"/>
      <c r="H43" s="3"/>
      <c r="I43" s="3"/>
      <c r="J43" s="3"/>
      <c r="K43" s="2"/>
      <c r="L43" s="2"/>
      <c r="M43" s="2"/>
      <c r="N43" s="2"/>
      <c r="O43" s="2"/>
      <c r="P43" s="2"/>
      <c r="Q43" s="2"/>
      <c r="R43" s="2"/>
      <c r="S43" s="2"/>
      <c r="T43" s="2"/>
      <c r="U43" s="2"/>
      <c r="V43" s="2"/>
    </row>
    <row r="44" spans="1:22" x14ac:dyDescent="0.25">
      <c r="A44" s="3"/>
      <c r="B44" s="3"/>
      <c r="C44" s="3"/>
      <c r="D44" s="3"/>
      <c r="E44" s="3"/>
      <c r="F44" s="3"/>
      <c r="G44" s="3"/>
      <c r="H44" s="3"/>
      <c r="I44" s="3"/>
      <c r="J44" s="3"/>
      <c r="K44" s="2"/>
      <c r="L44" s="2"/>
      <c r="M44" s="2"/>
      <c r="N44" s="2"/>
      <c r="O44" s="2"/>
      <c r="P44" s="2"/>
      <c r="Q44" s="2"/>
      <c r="R44" s="2"/>
      <c r="S44" s="2"/>
      <c r="T44" s="2"/>
      <c r="U44" s="2"/>
      <c r="V44" s="2"/>
    </row>
  </sheetData>
  <sheetProtection selectLockedCells="1"/>
  <mergeCells count="35">
    <mergeCell ref="C29:E29"/>
    <mergeCell ref="C30:E30"/>
    <mergeCell ref="C31:E31"/>
    <mergeCell ref="B21:C21"/>
    <mergeCell ref="D21:F21"/>
    <mergeCell ref="G21:J21"/>
    <mergeCell ref="B27:J27"/>
    <mergeCell ref="C28:E28"/>
    <mergeCell ref="B17:D17"/>
    <mergeCell ref="F17:G17"/>
    <mergeCell ref="H17:J17"/>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15:C15"/>
    <mergeCell ref="D15:J15"/>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1" display="elandfried@gotriangle.org "/>
    <hyperlink ref="F10" r:id="rId2" display="elandfried@gotriangle.org "/>
  </hyperlinks>
  <pageMargins left="0.7" right="0.7" top="0.75" bottom="0.75" header="0.3" footer="0.3"/>
  <pageSetup scale="62" fitToHeight="4" orientation="portrait" r:id="rId3"/>
  <headerFooter>
    <oddFooter xml:space="preserve">&amp;L&amp;Z&amp;F&amp;R &amp;A
</oddFooter>
  </headerFooter>
  <drawing r:id="rId4"/>
  <legacyDrawing r:id="rId5"/>
  <mc:AlternateContent xmlns:mc="http://schemas.openxmlformats.org/markup-compatibility/2006">
    <mc:Choice Requires="x14">
      <controls>
        <mc:AlternateContent xmlns:mc="http://schemas.openxmlformats.org/markup-compatibility/2006">
          <mc:Choice Requires="x14">
            <control shapeId="1027" r:id="rId6" name="Check Box 3">
              <controlPr defaultSize="0" autoFill="0" autoLine="0" autoPict="0">
                <anchor moveWithCells="1">
                  <from>
                    <xdr:col>1</xdr:col>
                    <xdr:colOff>342900</xdr:colOff>
                    <xdr:row>3</xdr:row>
                    <xdr:rowOff>85725</xdr:rowOff>
                  </from>
                  <to>
                    <xdr:col>1</xdr:col>
                    <xdr:colOff>1266825</xdr:colOff>
                    <xdr:row>3</xdr:row>
                    <xdr:rowOff>200025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104775</xdr:colOff>
                    <xdr:row>3</xdr:row>
                    <xdr:rowOff>85725</xdr:rowOff>
                  </from>
                  <to>
                    <xdr:col>2</xdr:col>
                    <xdr:colOff>1019175</xdr:colOff>
                    <xdr:row>3</xdr:row>
                    <xdr:rowOff>200025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2</xdr:col>
                    <xdr:colOff>1400175</xdr:colOff>
                    <xdr:row>3</xdr:row>
                    <xdr:rowOff>85725</xdr:rowOff>
                  </from>
                  <to>
                    <xdr:col>3</xdr:col>
                    <xdr:colOff>904875</xdr:colOff>
                    <xdr:row>3</xdr:row>
                    <xdr:rowOff>200025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25" zoomScale="85" zoomScaleNormal="115" zoomScaleSheetLayoutView="85" workbookViewId="0">
      <selection activeCell="G18" sqref="G18"/>
    </sheetView>
  </sheetViews>
  <sheetFormatPr defaultRowHeight="15.75" x14ac:dyDescent="0.25"/>
  <cols>
    <col min="1" max="1" width="3.125" style="102" customWidth="1"/>
    <col min="2" max="2" width="88.25" customWidth="1"/>
    <col min="3" max="3" width="2.75" customWidth="1"/>
  </cols>
  <sheetData>
    <row r="1" spans="2:7" ht="23.25" x14ac:dyDescent="0.25">
      <c r="B1" s="120" t="s">
        <v>73</v>
      </c>
      <c r="C1" s="102"/>
      <c r="D1" s="102"/>
      <c r="E1" s="102"/>
      <c r="F1" s="102"/>
      <c r="G1" s="102"/>
    </row>
    <row r="2" spans="2:7" ht="23.25" x14ac:dyDescent="0.25">
      <c r="B2" s="120" t="s">
        <v>72</v>
      </c>
      <c r="C2" s="102"/>
      <c r="D2" s="102"/>
      <c r="E2" s="102"/>
      <c r="F2" s="102"/>
      <c r="G2" s="102"/>
    </row>
    <row r="3" spans="2:7" x14ac:dyDescent="0.25">
      <c r="B3" s="119"/>
      <c r="C3" s="102"/>
      <c r="D3" s="102"/>
      <c r="E3" s="102"/>
      <c r="F3" s="102"/>
      <c r="G3" s="102"/>
    </row>
    <row r="4" spans="2:7" x14ac:dyDescent="0.25">
      <c r="B4" s="119"/>
      <c r="C4" s="102"/>
      <c r="D4" s="102"/>
      <c r="E4" s="102"/>
      <c r="F4" s="102"/>
      <c r="G4" s="102"/>
    </row>
    <row r="5" spans="2:7" ht="18" x14ac:dyDescent="0.25">
      <c r="B5" s="118" t="s">
        <v>71</v>
      </c>
      <c r="C5" s="102"/>
      <c r="D5" s="102"/>
      <c r="E5" s="102"/>
      <c r="F5" s="102"/>
      <c r="G5" s="102"/>
    </row>
    <row r="6" spans="2:7" x14ac:dyDescent="0.25">
      <c r="B6" s="117"/>
      <c r="C6" s="102"/>
      <c r="D6" s="102"/>
      <c r="E6" s="102"/>
      <c r="F6" s="102"/>
      <c r="G6" s="102"/>
    </row>
    <row r="7" spans="2:7" ht="94.5" x14ac:dyDescent="0.25">
      <c r="B7" s="104" t="s">
        <v>70</v>
      </c>
      <c r="C7" s="102"/>
      <c r="D7" s="102"/>
      <c r="E7" s="102"/>
      <c r="F7" s="102"/>
      <c r="G7" s="102"/>
    </row>
    <row r="8" spans="2:7" x14ac:dyDescent="0.25">
      <c r="B8" s="116"/>
      <c r="C8" s="102"/>
      <c r="D8" s="102"/>
      <c r="E8" s="102"/>
      <c r="F8" s="102"/>
      <c r="G8" s="102"/>
    </row>
    <row r="9" spans="2:7" ht="141.75" x14ac:dyDescent="0.25">
      <c r="B9" s="104" t="s">
        <v>69</v>
      </c>
      <c r="C9" s="102"/>
      <c r="D9" s="102"/>
      <c r="E9" s="102"/>
      <c r="F9" s="102"/>
      <c r="G9" s="102"/>
    </row>
    <row r="10" spans="2:7" x14ac:dyDescent="0.25">
      <c r="B10" s="104" t="s">
        <v>68</v>
      </c>
      <c r="C10" s="102"/>
      <c r="D10" s="102"/>
      <c r="E10" s="102"/>
      <c r="F10" s="102"/>
      <c r="G10" s="102"/>
    </row>
    <row r="11" spans="2:7" ht="31.5" x14ac:dyDescent="0.25">
      <c r="B11" s="103" t="s">
        <v>67</v>
      </c>
      <c r="C11" s="102"/>
      <c r="D11" s="102"/>
      <c r="E11" s="102"/>
      <c r="F11" s="102"/>
      <c r="G11" s="102"/>
    </row>
    <row r="12" spans="2:7" x14ac:dyDescent="0.25">
      <c r="B12" s="104"/>
      <c r="C12" s="102"/>
      <c r="D12" s="102"/>
      <c r="E12" s="102"/>
      <c r="F12" s="102"/>
      <c r="G12" s="102"/>
    </row>
    <row r="13" spans="2:7" ht="18" x14ac:dyDescent="0.25">
      <c r="B13" s="114" t="s">
        <v>66</v>
      </c>
      <c r="C13" s="102"/>
      <c r="D13" s="102"/>
      <c r="E13" s="102"/>
      <c r="F13" s="102"/>
      <c r="G13" s="102"/>
    </row>
    <row r="14" spans="2:7" x14ac:dyDescent="0.25">
      <c r="B14" s="111"/>
      <c r="C14" s="102"/>
      <c r="D14" s="102"/>
      <c r="E14" s="102"/>
      <c r="F14" s="102"/>
      <c r="G14" s="102"/>
    </row>
    <row r="15" spans="2:7" ht="41.25" customHeight="1" x14ac:dyDescent="0.25">
      <c r="B15" s="115" t="s">
        <v>65</v>
      </c>
      <c r="C15" s="102"/>
      <c r="D15" s="102"/>
      <c r="E15" s="102"/>
      <c r="F15" s="102"/>
      <c r="G15" s="102"/>
    </row>
    <row r="16" spans="2:7" x14ac:dyDescent="0.25">
      <c r="B16" s="104"/>
      <c r="C16" s="102"/>
      <c r="D16" s="102"/>
      <c r="E16" s="102"/>
      <c r="F16" s="102"/>
      <c r="G16" s="102"/>
    </row>
    <row r="17" spans="2:7" ht="18" x14ac:dyDescent="0.25">
      <c r="B17" s="114" t="s">
        <v>64</v>
      </c>
      <c r="C17" s="102"/>
      <c r="D17" s="102"/>
      <c r="E17" s="102"/>
      <c r="F17" s="102"/>
      <c r="G17" s="102"/>
    </row>
    <row r="18" spans="2:7" x14ac:dyDescent="0.25">
      <c r="B18" s="105"/>
      <c r="C18" s="102"/>
      <c r="D18" s="102"/>
      <c r="E18" s="102"/>
      <c r="F18" s="102"/>
      <c r="G18" s="102"/>
    </row>
    <row r="19" spans="2:7" x14ac:dyDescent="0.25">
      <c r="B19" s="106" t="s">
        <v>63</v>
      </c>
      <c r="C19" s="102"/>
      <c r="D19" s="102"/>
      <c r="E19" s="102"/>
      <c r="F19" s="102"/>
      <c r="G19" s="102"/>
    </row>
    <row r="20" spans="2:7" ht="63" x14ac:dyDescent="0.25">
      <c r="B20" s="104" t="s">
        <v>62</v>
      </c>
      <c r="C20" s="102"/>
      <c r="D20" s="102"/>
      <c r="E20" s="102"/>
      <c r="F20" s="102"/>
      <c r="G20" s="102"/>
    </row>
    <row r="21" spans="2:7" x14ac:dyDescent="0.25">
      <c r="B21" s="113"/>
      <c r="C21" s="102"/>
      <c r="D21" s="102"/>
      <c r="E21" s="102"/>
      <c r="F21" s="102"/>
      <c r="G21" s="102"/>
    </row>
    <row r="22" spans="2:7" x14ac:dyDescent="0.25">
      <c r="B22" s="112"/>
      <c r="C22" s="102"/>
      <c r="D22" s="102"/>
      <c r="E22" s="102"/>
      <c r="F22" s="102"/>
      <c r="G22" s="102"/>
    </row>
    <row r="23" spans="2:7" x14ac:dyDescent="0.25">
      <c r="B23" s="112"/>
      <c r="C23" s="102"/>
      <c r="D23" s="102"/>
      <c r="E23" s="102"/>
      <c r="F23" s="102"/>
      <c r="G23" s="102"/>
    </row>
    <row r="24" spans="2:7" x14ac:dyDescent="0.25">
      <c r="B24" s="112"/>
      <c r="C24" s="102"/>
      <c r="D24" s="102"/>
      <c r="E24" s="102"/>
      <c r="F24" s="102"/>
      <c r="G24" s="102"/>
    </row>
    <row r="25" spans="2:7" x14ac:dyDescent="0.25">
      <c r="B25" s="112"/>
      <c r="C25" s="102"/>
      <c r="D25" s="102"/>
      <c r="E25" s="102"/>
      <c r="F25" s="102"/>
      <c r="G25" s="102"/>
    </row>
    <row r="26" spans="2:7" x14ac:dyDescent="0.25">
      <c r="B26" s="112"/>
      <c r="C26" s="102"/>
      <c r="D26" s="102"/>
      <c r="E26" s="102"/>
      <c r="F26" s="102"/>
      <c r="G26" s="102"/>
    </row>
    <row r="27" spans="2:7" x14ac:dyDescent="0.25">
      <c r="B27" s="112"/>
      <c r="C27" s="102"/>
      <c r="D27" s="102"/>
      <c r="E27" s="102"/>
      <c r="F27" s="102"/>
      <c r="G27" s="102"/>
    </row>
    <row r="28" spans="2:7" x14ac:dyDescent="0.25">
      <c r="B28" s="112"/>
      <c r="C28" s="102"/>
      <c r="D28" s="102"/>
      <c r="E28" s="102"/>
      <c r="F28" s="102"/>
      <c r="G28" s="102"/>
    </row>
    <row r="29" spans="2:7" x14ac:dyDescent="0.25">
      <c r="B29" s="112"/>
      <c r="C29" s="102"/>
      <c r="D29" s="102"/>
      <c r="E29" s="102"/>
      <c r="F29" s="102"/>
      <c r="G29" s="102"/>
    </row>
    <row r="30" spans="2:7" x14ac:dyDescent="0.25">
      <c r="B30" s="112"/>
      <c r="C30" s="102"/>
      <c r="D30" s="102"/>
      <c r="E30" s="102"/>
      <c r="F30" s="102"/>
      <c r="G30" s="102"/>
    </row>
    <row r="31" spans="2:7" x14ac:dyDescent="0.25">
      <c r="B31" s="112"/>
      <c r="C31" s="102"/>
      <c r="D31" s="102"/>
      <c r="E31" s="102"/>
      <c r="F31" s="102"/>
      <c r="G31" s="102"/>
    </row>
    <row r="32" spans="2:7" x14ac:dyDescent="0.25">
      <c r="B32" s="112"/>
      <c r="C32" s="102"/>
      <c r="D32" s="102"/>
      <c r="E32" s="102"/>
      <c r="F32" s="102"/>
      <c r="G32" s="102"/>
    </row>
    <row r="33" spans="2:7" x14ac:dyDescent="0.25">
      <c r="B33" s="112"/>
      <c r="C33" s="102"/>
      <c r="D33" s="102"/>
      <c r="E33" s="102"/>
      <c r="F33" s="102"/>
      <c r="G33" s="102"/>
    </row>
    <row r="34" spans="2:7" x14ac:dyDescent="0.25">
      <c r="B34" s="112"/>
      <c r="C34" s="102"/>
      <c r="D34" s="102"/>
      <c r="E34" s="102"/>
      <c r="F34" s="102"/>
      <c r="G34" s="102"/>
    </row>
    <row r="35" spans="2:7" x14ac:dyDescent="0.25">
      <c r="B35" s="112"/>
      <c r="C35" s="102"/>
      <c r="D35" s="102"/>
      <c r="E35" s="102"/>
      <c r="F35" s="102"/>
      <c r="G35" s="102"/>
    </row>
    <row r="36" spans="2:7" x14ac:dyDescent="0.25">
      <c r="B36" s="112"/>
      <c r="C36" s="102"/>
      <c r="D36" s="102"/>
      <c r="E36" s="102"/>
      <c r="F36" s="102"/>
      <c r="G36" s="102"/>
    </row>
    <row r="37" spans="2:7" x14ac:dyDescent="0.25">
      <c r="B37" s="112"/>
      <c r="C37" s="102"/>
      <c r="D37" s="102"/>
      <c r="E37" s="102"/>
      <c r="F37" s="102"/>
      <c r="G37" s="102"/>
    </row>
    <row r="38" spans="2:7" x14ac:dyDescent="0.25">
      <c r="B38" s="111"/>
      <c r="C38" s="102"/>
      <c r="D38" s="102"/>
      <c r="E38" s="102"/>
      <c r="F38" s="102"/>
      <c r="G38" s="102"/>
    </row>
    <row r="39" spans="2:7" x14ac:dyDescent="0.25">
      <c r="B39" s="106" t="s">
        <v>61</v>
      </c>
      <c r="C39" s="102"/>
      <c r="D39" s="102"/>
      <c r="E39" s="102"/>
      <c r="F39" s="102"/>
      <c r="G39" s="102"/>
    </row>
    <row r="40" spans="2:7" x14ac:dyDescent="0.25">
      <c r="B40" s="105"/>
      <c r="C40" s="102"/>
      <c r="D40" s="102"/>
      <c r="E40" s="102"/>
      <c r="F40" s="102"/>
      <c r="G40" s="102"/>
    </row>
    <row r="41" spans="2:7" x14ac:dyDescent="0.25">
      <c r="B41" s="104" t="s">
        <v>60</v>
      </c>
      <c r="C41" s="102"/>
      <c r="D41" s="102"/>
      <c r="E41" s="102"/>
      <c r="F41" s="102"/>
      <c r="G41" s="102"/>
    </row>
    <row r="42" spans="2:7" ht="176.25" customHeight="1" x14ac:dyDescent="0.25">
      <c r="B42" s="102"/>
      <c r="C42" s="102"/>
      <c r="D42" s="102"/>
      <c r="E42" s="102"/>
      <c r="F42" s="102"/>
      <c r="G42" s="102"/>
    </row>
    <row r="43" spans="2:7" x14ac:dyDescent="0.25">
      <c r="B43" s="111"/>
      <c r="C43" s="102"/>
      <c r="D43" s="102"/>
      <c r="E43" s="102"/>
      <c r="F43" s="102"/>
      <c r="G43" s="102"/>
    </row>
    <row r="44" spans="2:7" x14ac:dyDescent="0.25">
      <c r="B44" s="106" t="s">
        <v>14</v>
      </c>
      <c r="C44" s="102"/>
      <c r="D44" s="102"/>
      <c r="E44" s="102"/>
      <c r="F44" s="102"/>
      <c r="G44" s="102"/>
    </row>
    <row r="45" spans="2:7" x14ac:dyDescent="0.25">
      <c r="B45" s="111"/>
      <c r="C45" s="102"/>
      <c r="D45" s="102"/>
      <c r="E45" s="102"/>
      <c r="F45" s="102"/>
      <c r="G45" s="102"/>
    </row>
    <row r="46" spans="2:7" x14ac:dyDescent="0.25">
      <c r="B46" s="104" t="s">
        <v>59</v>
      </c>
      <c r="C46" s="102"/>
      <c r="D46" s="102"/>
      <c r="E46" s="102"/>
      <c r="F46" s="102"/>
      <c r="G46" s="102"/>
    </row>
    <row r="47" spans="2:7" ht="30.75" customHeight="1" x14ac:dyDescent="0.25">
      <c r="B47" s="102"/>
      <c r="C47" s="102"/>
      <c r="D47" s="102"/>
      <c r="E47" s="102"/>
      <c r="F47" s="102"/>
      <c r="G47" s="102"/>
    </row>
    <row r="48" spans="2:7" x14ac:dyDescent="0.25">
      <c r="B48" s="103"/>
      <c r="C48" s="102"/>
      <c r="D48" s="102"/>
      <c r="E48" s="102"/>
      <c r="F48" s="102"/>
      <c r="G48" s="102"/>
    </row>
    <row r="49" spans="2:7" x14ac:dyDescent="0.25">
      <c r="B49" s="103"/>
      <c r="C49" s="102"/>
      <c r="D49" s="102"/>
      <c r="E49" s="102"/>
      <c r="F49" s="102"/>
      <c r="G49" s="102"/>
    </row>
    <row r="50" spans="2:7" ht="66" customHeight="1" x14ac:dyDescent="0.25">
      <c r="B50" s="103"/>
      <c r="C50" s="102"/>
      <c r="D50" s="102"/>
      <c r="E50" s="102"/>
      <c r="F50" s="102"/>
      <c r="G50" s="102"/>
    </row>
    <row r="51" spans="2:7" x14ac:dyDescent="0.25">
      <c r="B51" s="103"/>
      <c r="C51" s="102"/>
      <c r="D51" s="102"/>
      <c r="E51" s="102"/>
      <c r="F51" s="102"/>
      <c r="G51" s="102"/>
    </row>
    <row r="52" spans="2:7" x14ac:dyDescent="0.25">
      <c r="B52" s="110" t="s">
        <v>58</v>
      </c>
      <c r="C52" s="102"/>
      <c r="D52" s="102"/>
      <c r="E52" s="102"/>
      <c r="F52" s="102"/>
      <c r="G52" s="102"/>
    </row>
    <row r="53" spans="2:7" x14ac:dyDescent="0.25">
      <c r="B53" s="103"/>
      <c r="C53" s="102"/>
      <c r="D53" s="102"/>
      <c r="E53" s="102"/>
      <c r="F53" s="102"/>
      <c r="G53" s="102"/>
    </row>
    <row r="54" spans="2:7" x14ac:dyDescent="0.25">
      <c r="B54" s="104" t="s">
        <v>57</v>
      </c>
      <c r="C54" s="102"/>
      <c r="D54" s="102"/>
      <c r="E54" s="102"/>
      <c r="F54" s="102"/>
      <c r="G54" s="102"/>
    </row>
    <row r="55" spans="2:7" x14ac:dyDescent="0.25">
      <c r="B55" s="104"/>
      <c r="C55" s="102"/>
      <c r="D55" s="102"/>
      <c r="E55" s="102"/>
      <c r="F55" s="102"/>
      <c r="G55" s="102"/>
    </row>
    <row r="56" spans="2:7" x14ac:dyDescent="0.25">
      <c r="B56" s="104"/>
      <c r="C56" s="102"/>
      <c r="D56" s="102"/>
      <c r="E56" s="102"/>
      <c r="F56" s="102"/>
      <c r="G56" s="102"/>
    </row>
    <row r="57" spans="2:7" x14ac:dyDescent="0.25">
      <c r="B57" s="104"/>
      <c r="C57" s="102"/>
      <c r="D57" s="102"/>
      <c r="E57" s="102"/>
      <c r="F57" s="102"/>
      <c r="G57" s="102"/>
    </row>
    <row r="58" spans="2:7" x14ac:dyDescent="0.25">
      <c r="B58" s="104"/>
      <c r="C58" s="102"/>
      <c r="D58" s="102"/>
      <c r="E58" s="102"/>
      <c r="F58" s="102"/>
      <c r="G58" s="102"/>
    </row>
    <row r="59" spans="2:7" x14ac:dyDescent="0.25">
      <c r="B59" s="104"/>
      <c r="C59" s="102"/>
      <c r="D59" s="102"/>
      <c r="E59" s="102"/>
      <c r="F59" s="102"/>
      <c r="G59" s="102"/>
    </row>
    <row r="60" spans="2:7" x14ac:dyDescent="0.25">
      <c r="B60" s="104"/>
      <c r="C60" s="102"/>
      <c r="D60" s="102"/>
      <c r="E60" s="102"/>
      <c r="F60" s="102"/>
      <c r="G60" s="102"/>
    </row>
    <row r="61" spans="2:7" x14ac:dyDescent="0.25">
      <c r="B61" s="104"/>
      <c r="C61" s="102"/>
      <c r="D61" s="102"/>
      <c r="E61" s="102"/>
      <c r="F61" s="102"/>
      <c r="G61" s="102"/>
    </row>
    <row r="62" spans="2:7" x14ac:dyDescent="0.25">
      <c r="B62" s="104"/>
      <c r="C62" s="102"/>
      <c r="D62" s="102"/>
      <c r="E62" s="102"/>
      <c r="F62" s="102"/>
      <c r="G62" s="102"/>
    </row>
    <row r="63" spans="2:7" x14ac:dyDescent="0.25">
      <c r="B63" s="104"/>
      <c r="C63" s="102"/>
      <c r="D63" s="102"/>
      <c r="E63" s="102"/>
      <c r="F63" s="102"/>
      <c r="G63" s="102"/>
    </row>
    <row r="64" spans="2:7" x14ac:dyDescent="0.25">
      <c r="B64" s="104"/>
      <c r="C64" s="102"/>
      <c r="D64" s="102"/>
      <c r="E64" s="102"/>
      <c r="F64" s="102"/>
      <c r="G64" s="102"/>
    </row>
    <row r="65" spans="2:7" x14ac:dyDescent="0.25">
      <c r="B65" s="104"/>
      <c r="C65" s="102"/>
      <c r="D65" s="102"/>
      <c r="E65" s="102"/>
      <c r="F65" s="102"/>
      <c r="G65" s="102"/>
    </row>
    <row r="66" spans="2:7" x14ac:dyDescent="0.25">
      <c r="B66" s="104"/>
      <c r="C66" s="102"/>
      <c r="D66" s="102"/>
      <c r="E66" s="102"/>
      <c r="F66" s="102"/>
      <c r="G66" s="102"/>
    </row>
    <row r="67" spans="2:7" x14ac:dyDescent="0.25">
      <c r="B67" s="104"/>
      <c r="C67" s="102"/>
      <c r="D67" s="102"/>
      <c r="E67" s="102"/>
      <c r="F67" s="102"/>
      <c r="G67" s="102"/>
    </row>
    <row r="68" spans="2:7" x14ac:dyDescent="0.25">
      <c r="B68" s="104"/>
      <c r="C68" s="102"/>
      <c r="D68" s="102"/>
      <c r="E68" s="102"/>
      <c r="F68" s="102"/>
      <c r="G68" s="102"/>
    </row>
    <row r="69" spans="2:7" x14ac:dyDescent="0.25">
      <c r="B69" s="104"/>
      <c r="C69" s="102"/>
      <c r="D69" s="102"/>
      <c r="E69" s="102"/>
      <c r="F69" s="102"/>
      <c r="G69" s="102"/>
    </row>
    <row r="70" spans="2:7" x14ac:dyDescent="0.25">
      <c r="B70" s="104"/>
      <c r="C70" s="102"/>
      <c r="D70" s="102"/>
      <c r="E70" s="102"/>
      <c r="F70" s="102"/>
      <c r="G70" s="102"/>
    </row>
    <row r="71" spans="2:7" x14ac:dyDescent="0.25">
      <c r="B71" s="104"/>
      <c r="C71" s="102"/>
      <c r="D71" s="102"/>
      <c r="E71" s="102"/>
      <c r="F71" s="102"/>
      <c r="G71" s="102"/>
    </row>
    <row r="72" spans="2:7" x14ac:dyDescent="0.25">
      <c r="B72" s="104"/>
      <c r="C72" s="102"/>
      <c r="D72" s="102"/>
      <c r="E72" s="102"/>
      <c r="F72" s="102"/>
      <c r="G72" s="102"/>
    </row>
    <row r="73" spans="2:7" x14ac:dyDescent="0.25">
      <c r="B73" s="104" t="s">
        <v>56</v>
      </c>
      <c r="C73" s="102"/>
      <c r="D73" s="102"/>
      <c r="E73" s="102"/>
      <c r="F73" s="102"/>
      <c r="G73" s="102"/>
    </row>
    <row r="74" spans="2:7" x14ac:dyDescent="0.25">
      <c r="B74" s="104"/>
      <c r="C74" s="102"/>
      <c r="D74" s="102"/>
      <c r="E74" s="102"/>
      <c r="F74" s="102"/>
      <c r="G74" s="102"/>
    </row>
    <row r="75" spans="2:7" x14ac:dyDescent="0.25">
      <c r="B75" s="104"/>
      <c r="C75" s="102"/>
      <c r="D75" s="102"/>
      <c r="E75" s="102"/>
      <c r="F75" s="102"/>
      <c r="G75" s="102"/>
    </row>
    <row r="76" spans="2:7" x14ac:dyDescent="0.25">
      <c r="B76" s="104"/>
      <c r="C76" s="102"/>
      <c r="D76" s="102"/>
      <c r="E76" s="102"/>
      <c r="F76" s="102"/>
      <c r="G76" s="102"/>
    </row>
    <row r="77" spans="2:7" x14ac:dyDescent="0.25">
      <c r="B77" s="104"/>
      <c r="C77" s="102"/>
      <c r="D77" s="102"/>
      <c r="E77" s="102"/>
      <c r="F77" s="102"/>
      <c r="G77" s="102"/>
    </row>
    <row r="78" spans="2:7" x14ac:dyDescent="0.25">
      <c r="B78" s="104"/>
      <c r="C78" s="102"/>
      <c r="D78" s="102"/>
      <c r="E78" s="102"/>
      <c r="F78" s="102"/>
      <c r="G78" s="102"/>
    </row>
    <row r="79" spans="2:7" ht="47.25" x14ac:dyDescent="0.25">
      <c r="B79" s="104" t="s">
        <v>55</v>
      </c>
      <c r="C79" s="102"/>
      <c r="D79" s="102"/>
      <c r="E79" s="102"/>
      <c r="F79" s="102"/>
      <c r="G79" s="102"/>
    </row>
    <row r="80" spans="2:7" x14ac:dyDescent="0.25">
      <c r="B80" s="104"/>
      <c r="C80" s="102"/>
      <c r="D80" s="102"/>
      <c r="E80" s="102"/>
      <c r="F80" s="102"/>
      <c r="G80" s="102"/>
    </row>
    <row r="81" spans="2:7" x14ac:dyDescent="0.25">
      <c r="B81" s="104"/>
      <c r="C81" s="102"/>
      <c r="D81" s="102"/>
      <c r="E81" s="102"/>
      <c r="F81" s="102"/>
      <c r="G81" s="102"/>
    </row>
    <row r="82" spans="2:7" x14ac:dyDescent="0.25">
      <c r="B82" s="104"/>
      <c r="C82" s="102"/>
      <c r="D82" s="102"/>
      <c r="E82" s="102"/>
      <c r="F82" s="102"/>
      <c r="G82" s="102"/>
    </row>
    <row r="83" spans="2:7" x14ac:dyDescent="0.25">
      <c r="B83" s="104"/>
      <c r="C83" s="102"/>
      <c r="D83" s="102"/>
      <c r="E83" s="102"/>
      <c r="F83" s="102"/>
      <c r="G83" s="102"/>
    </row>
    <row r="84" spans="2:7" x14ac:dyDescent="0.25">
      <c r="B84" s="104"/>
      <c r="C84" s="102"/>
      <c r="D84" s="102"/>
      <c r="E84" s="102"/>
      <c r="F84" s="102"/>
      <c r="G84" s="102"/>
    </row>
    <row r="85" spans="2:7" x14ac:dyDescent="0.25">
      <c r="B85" s="104"/>
      <c r="C85" s="102"/>
      <c r="D85" s="102"/>
      <c r="E85" s="102"/>
      <c r="F85" s="102"/>
      <c r="G85" s="102"/>
    </row>
    <row r="86" spans="2:7" x14ac:dyDescent="0.25">
      <c r="B86" s="104"/>
      <c r="C86" s="102"/>
      <c r="D86" s="102"/>
      <c r="E86" s="102"/>
      <c r="F86" s="102"/>
      <c r="G86" s="102"/>
    </row>
    <row r="87" spans="2:7" x14ac:dyDescent="0.25">
      <c r="B87" s="104"/>
      <c r="C87" s="102"/>
      <c r="D87" s="102"/>
      <c r="E87" s="102"/>
      <c r="F87" s="102"/>
      <c r="G87" s="102"/>
    </row>
    <row r="88" spans="2:7" x14ac:dyDescent="0.25">
      <c r="B88" s="104"/>
      <c r="C88" s="102"/>
      <c r="D88" s="102"/>
      <c r="E88" s="102"/>
      <c r="F88" s="102"/>
      <c r="G88" s="102"/>
    </row>
    <row r="89" spans="2:7" x14ac:dyDescent="0.25">
      <c r="B89" s="104"/>
      <c r="C89" s="102"/>
      <c r="D89" s="102"/>
      <c r="E89" s="102"/>
      <c r="F89" s="102"/>
      <c r="G89" s="102"/>
    </row>
    <row r="90" spans="2:7" x14ac:dyDescent="0.25">
      <c r="B90" s="106" t="s">
        <v>54</v>
      </c>
      <c r="C90" s="102"/>
      <c r="D90" s="102"/>
      <c r="E90" s="102"/>
      <c r="F90" s="102"/>
      <c r="G90" s="102"/>
    </row>
    <row r="91" spans="2:7" ht="47.25" x14ac:dyDescent="0.25">
      <c r="B91" s="104" t="s">
        <v>53</v>
      </c>
      <c r="C91" s="102"/>
      <c r="D91" s="102"/>
      <c r="E91" s="102"/>
      <c r="F91" s="102"/>
      <c r="G91" s="102"/>
    </row>
    <row r="92" spans="2:7" x14ac:dyDescent="0.25">
      <c r="B92" s="104"/>
      <c r="C92" s="102"/>
      <c r="D92" s="102"/>
      <c r="E92" s="102"/>
      <c r="F92" s="102"/>
      <c r="G92" s="102"/>
    </row>
    <row r="93" spans="2:7" ht="47.25" x14ac:dyDescent="0.25">
      <c r="B93" s="104" t="s">
        <v>52</v>
      </c>
      <c r="C93" s="102"/>
      <c r="D93" s="102"/>
      <c r="E93" s="102"/>
      <c r="F93" s="102"/>
      <c r="G93" s="102"/>
    </row>
    <row r="94" spans="2:7" x14ac:dyDescent="0.25">
      <c r="B94" s="103"/>
      <c r="C94" s="102"/>
      <c r="D94" s="102"/>
      <c r="E94" s="102"/>
      <c r="F94" s="102"/>
      <c r="G94" s="102"/>
    </row>
    <row r="95" spans="2:7" x14ac:dyDescent="0.25">
      <c r="B95" s="103"/>
      <c r="C95" s="102"/>
      <c r="D95" s="102"/>
      <c r="E95" s="102"/>
      <c r="F95" s="102"/>
      <c r="G95" s="102"/>
    </row>
    <row r="96" spans="2:7" x14ac:dyDescent="0.25">
      <c r="B96" s="103" t="s">
        <v>51</v>
      </c>
      <c r="C96" s="102"/>
      <c r="D96" s="102"/>
      <c r="E96" s="102"/>
      <c r="F96" s="102"/>
      <c r="G96" s="102"/>
    </row>
    <row r="97" spans="2:7" x14ac:dyDescent="0.25">
      <c r="B97" s="102"/>
      <c r="C97" s="102"/>
      <c r="D97" s="102"/>
      <c r="E97" s="102"/>
      <c r="F97" s="102"/>
      <c r="G97" s="102"/>
    </row>
    <row r="98" spans="2:7" ht="16.5" x14ac:dyDescent="0.25">
      <c r="B98" s="109"/>
      <c r="C98" s="102"/>
      <c r="D98" s="102"/>
      <c r="E98" s="102"/>
      <c r="F98" s="102"/>
      <c r="G98" s="102"/>
    </row>
    <row r="99" spans="2:7" x14ac:dyDescent="0.25">
      <c r="B99" s="102"/>
      <c r="C99" s="102"/>
      <c r="D99" s="102"/>
      <c r="E99" s="102"/>
      <c r="F99" s="102"/>
      <c r="G99" s="102"/>
    </row>
    <row r="100" spans="2:7" x14ac:dyDescent="0.25">
      <c r="B100" s="102"/>
      <c r="C100" s="102"/>
      <c r="D100" s="102"/>
      <c r="E100" s="102"/>
      <c r="F100" s="102"/>
      <c r="G100" s="102"/>
    </row>
    <row r="101" spans="2:7" x14ac:dyDescent="0.25">
      <c r="B101" s="102"/>
      <c r="C101" s="102"/>
      <c r="D101" s="102"/>
      <c r="E101" s="102"/>
      <c r="F101" s="102"/>
      <c r="G101" s="102"/>
    </row>
    <row r="102" spans="2:7" x14ac:dyDescent="0.25">
      <c r="B102" s="102"/>
      <c r="C102" s="102"/>
      <c r="D102" s="102"/>
      <c r="E102" s="102"/>
      <c r="F102" s="102"/>
      <c r="G102" s="102"/>
    </row>
    <row r="103" spans="2:7" x14ac:dyDescent="0.25">
      <c r="B103" s="102"/>
      <c r="C103" s="102"/>
      <c r="D103" s="102"/>
      <c r="E103" s="102"/>
      <c r="F103" s="102"/>
      <c r="G103" s="102"/>
    </row>
    <row r="104" spans="2:7" x14ac:dyDescent="0.25">
      <c r="B104" s="102"/>
      <c r="C104" s="102"/>
      <c r="D104" s="102"/>
      <c r="E104" s="102"/>
      <c r="F104" s="102"/>
      <c r="G104" s="102"/>
    </row>
    <row r="105" spans="2:7" x14ac:dyDescent="0.25">
      <c r="B105" s="102"/>
      <c r="C105" s="102"/>
      <c r="D105" s="102"/>
      <c r="E105" s="102"/>
      <c r="F105" s="102"/>
      <c r="G105" s="102"/>
    </row>
    <row r="106" spans="2:7" x14ac:dyDescent="0.25">
      <c r="B106" s="102"/>
      <c r="C106" s="102"/>
      <c r="D106" s="102"/>
      <c r="E106" s="102"/>
      <c r="F106" s="102"/>
      <c r="G106" s="102"/>
    </row>
    <row r="107" spans="2:7" ht="47.25" x14ac:dyDescent="0.25">
      <c r="B107" s="104" t="s">
        <v>50</v>
      </c>
      <c r="C107" s="102"/>
      <c r="D107" s="102"/>
      <c r="E107" s="102"/>
      <c r="F107" s="102"/>
      <c r="G107" s="102"/>
    </row>
    <row r="108" spans="2:7" x14ac:dyDescent="0.25">
      <c r="B108" s="108"/>
      <c r="C108" s="102"/>
      <c r="D108" s="102"/>
      <c r="E108" s="102"/>
      <c r="F108" s="102"/>
      <c r="G108" s="102"/>
    </row>
    <row r="109" spans="2:7" x14ac:dyDescent="0.25">
      <c r="B109" s="107" t="s">
        <v>49</v>
      </c>
      <c r="C109" s="102"/>
      <c r="D109" s="102"/>
      <c r="E109" s="102"/>
      <c r="F109" s="102"/>
      <c r="G109" s="102"/>
    </row>
    <row r="110" spans="2:7" x14ac:dyDescent="0.25">
      <c r="B110" s="102"/>
      <c r="C110" s="102"/>
      <c r="D110" s="102"/>
      <c r="E110" s="102"/>
      <c r="F110" s="102"/>
      <c r="G110" s="102"/>
    </row>
    <row r="111" spans="2:7" x14ac:dyDescent="0.25">
      <c r="B111" s="102"/>
      <c r="C111" s="102"/>
      <c r="D111" s="102"/>
      <c r="E111" s="102"/>
      <c r="F111" s="102"/>
      <c r="G111" s="102"/>
    </row>
    <row r="112" spans="2:7" x14ac:dyDescent="0.25">
      <c r="B112" s="102"/>
      <c r="C112" s="102"/>
      <c r="D112" s="102"/>
      <c r="E112" s="102"/>
      <c r="F112" s="102"/>
      <c r="G112" s="102"/>
    </row>
    <row r="113" spans="2:7" x14ac:dyDescent="0.25">
      <c r="B113" s="102"/>
      <c r="C113" s="102"/>
      <c r="D113" s="102"/>
      <c r="E113" s="102"/>
      <c r="F113" s="102"/>
      <c r="G113" s="102"/>
    </row>
    <row r="114" spans="2:7" x14ac:dyDescent="0.25">
      <c r="B114" s="102"/>
      <c r="C114" s="102"/>
      <c r="D114" s="102"/>
      <c r="E114" s="102"/>
      <c r="F114" s="102"/>
      <c r="G114" s="102"/>
    </row>
    <row r="115" spans="2:7" x14ac:dyDescent="0.25">
      <c r="B115" s="102"/>
      <c r="C115" s="102"/>
      <c r="D115" s="102"/>
      <c r="E115" s="102"/>
      <c r="F115" s="102"/>
      <c r="G115" s="102"/>
    </row>
    <row r="116" spans="2:7" x14ac:dyDescent="0.25">
      <c r="B116" s="102"/>
      <c r="C116" s="102"/>
      <c r="D116" s="102"/>
      <c r="E116" s="102"/>
      <c r="F116" s="102"/>
      <c r="G116" s="102"/>
    </row>
    <row r="117" spans="2:7" x14ac:dyDescent="0.25">
      <c r="B117" s="102"/>
      <c r="C117" s="102"/>
      <c r="D117" s="102"/>
      <c r="E117" s="102"/>
      <c r="F117" s="102"/>
      <c r="G117" s="102"/>
    </row>
    <row r="118" spans="2:7" x14ac:dyDescent="0.25">
      <c r="B118" s="102"/>
      <c r="C118" s="102"/>
      <c r="D118" s="102"/>
      <c r="E118" s="102"/>
      <c r="F118" s="102"/>
      <c r="G118" s="102"/>
    </row>
    <row r="119" spans="2:7" x14ac:dyDescent="0.25">
      <c r="B119" s="102"/>
      <c r="C119" s="102"/>
      <c r="D119" s="102"/>
      <c r="E119" s="102"/>
      <c r="F119" s="102"/>
      <c r="G119" s="102"/>
    </row>
    <row r="120" spans="2:7" x14ac:dyDescent="0.25">
      <c r="B120" s="102"/>
      <c r="C120" s="102"/>
      <c r="D120" s="102"/>
      <c r="E120" s="102"/>
      <c r="F120" s="102"/>
      <c r="G120" s="102"/>
    </row>
    <row r="121" spans="2:7" x14ac:dyDescent="0.25">
      <c r="B121" s="102"/>
      <c r="C121" s="102"/>
      <c r="D121" s="102"/>
      <c r="E121" s="102"/>
      <c r="F121" s="102"/>
      <c r="G121" s="102"/>
    </row>
    <row r="122" spans="2:7" x14ac:dyDescent="0.25">
      <c r="B122" s="102"/>
      <c r="C122" s="102"/>
      <c r="D122" s="102"/>
      <c r="E122" s="102"/>
      <c r="F122" s="102"/>
      <c r="G122" s="102"/>
    </row>
    <row r="123" spans="2:7" x14ac:dyDescent="0.25">
      <c r="B123" s="102"/>
      <c r="C123" s="102"/>
      <c r="D123" s="102"/>
      <c r="E123" s="102"/>
      <c r="F123" s="102"/>
      <c r="G123" s="102"/>
    </row>
    <row r="124" spans="2:7" x14ac:dyDescent="0.25">
      <c r="B124" s="102"/>
      <c r="C124" s="102"/>
      <c r="D124" s="102"/>
      <c r="E124" s="102"/>
      <c r="F124" s="102"/>
      <c r="G124" s="102"/>
    </row>
    <row r="125" spans="2:7" x14ac:dyDescent="0.25">
      <c r="B125" s="102"/>
      <c r="C125" s="102"/>
      <c r="D125" s="102"/>
      <c r="E125" s="102"/>
      <c r="F125" s="102"/>
      <c r="G125" s="102"/>
    </row>
    <row r="126" spans="2:7" x14ac:dyDescent="0.25">
      <c r="B126" s="102"/>
      <c r="C126" s="102"/>
      <c r="D126" s="102"/>
      <c r="E126" s="102"/>
      <c r="F126" s="102"/>
      <c r="G126" s="102"/>
    </row>
    <row r="127" spans="2:7" x14ac:dyDescent="0.25">
      <c r="B127" s="102"/>
      <c r="C127" s="102"/>
      <c r="D127" s="102"/>
      <c r="E127" s="102"/>
      <c r="F127" s="102"/>
      <c r="G127" s="102"/>
    </row>
    <row r="128" spans="2:7" x14ac:dyDescent="0.25">
      <c r="B128" s="102"/>
      <c r="C128" s="102"/>
      <c r="D128" s="102"/>
      <c r="E128" s="102"/>
      <c r="F128" s="102"/>
      <c r="G128" s="102"/>
    </row>
    <row r="129" spans="2:7" x14ac:dyDescent="0.25">
      <c r="B129" s="102"/>
      <c r="C129" s="102"/>
      <c r="D129" s="102"/>
      <c r="E129" s="102"/>
      <c r="F129" s="102"/>
      <c r="G129" s="102"/>
    </row>
    <row r="130" spans="2:7" ht="31.5" x14ac:dyDescent="0.25">
      <c r="B130" s="104" t="s">
        <v>48</v>
      </c>
      <c r="C130" s="102"/>
      <c r="D130" s="102"/>
      <c r="E130" s="102"/>
      <c r="F130" s="102"/>
      <c r="G130" s="102"/>
    </row>
    <row r="131" spans="2:7" x14ac:dyDescent="0.25">
      <c r="B131" s="105"/>
      <c r="C131" s="102"/>
      <c r="D131" s="102"/>
      <c r="E131" s="102"/>
      <c r="F131" s="102"/>
      <c r="G131" s="102"/>
    </row>
    <row r="132" spans="2:7" x14ac:dyDescent="0.25">
      <c r="B132" s="103" t="s">
        <v>47</v>
      </c>
      <c r="C132" s="102"/>
      <c r="D132" s="102"/>
      <c r="E132" s="102"/>
      <c r="F132" s="102"/>
      <c r="G132" s="102"/>
    </row>
    <row r="133" spans="2:7" x14ac:dyDescent="0.25">
      <c r="B133" s="102"/>
      <c r="C133" s="102"/>
      <c r="D133" s="102"/>
      <c r="E133" s="102"/>
      <c r="F133" s="102"/>
      <c r="G133" s="102"/>
    </row>
    <row r="134" spans="2:7" x14ac:dyDescent="0.25">
      <c r="B134" s="102"/>
      <c r="C134" s="102"/>
      <c r="D134" s="102"/>
      <c r="E134" s="102"/>
      <c r="F134" s="102"/>
      <c r="G134" s="102"/>
    </row>
    <row r="135" spans="2:7" x14ac:dyDescent="0.25">
      <c r="B135" s="102"/>
      <c r="C135" s="102"/>
      <c r="D135" s="102"/>
      <c r="E135" s="102"/>
      <c r="F135" s="102"/>
      <c r="G135" s="102"/>
    </row>
    <row r="136" spans="2:7" x14ac:dyDescent="0.25">
      <c r="B136" s="102"/>
      <c r="C136" s="102"/>
      <c r="D136" s="102"/>
      <c r="E136" s="102"/>
      <c r="F136" s="102"/>
      <c r="G136" s="102"/>
    </row>
    <row r="137" spans="2:7" x14ac:dyDescent="0.25">
      <c r="B137" s="102"/>
      <c r="C137" s="102"/>
      <c r="D137" s="102"/>
      <c r="E137" s="102"/>
      <c r="F137" s="102"/>
      <c r="G137" s="102"/>
    </row>
    <row r="138" spans="2:7" x14ac:dyDescent="0.25">
      <c r="B138" s="102"/>
      <c r="C138" s="102"/>
      <c r="D138" s="102"/>
      <c r="E138" s="102"/>
      <c r="F138" s="102"/>
      <c r="G138" s="102"/>
    </row>
    <row r="139" spans="2:7" x14ac:dyDescent="0.25">
      <c r="B139" s="102"/>
      <c r="C139" s="102"/>
      <c r="D139" s="102"/>
      <c r="E139" s="102"/>
      <c r="F139" s="102"/>
      <c r="G139" s="102"/>
    </row>
    <row r="140" spans="2:7" x14ac:dyDescent="0.25">
      <c r="B140" s="102"/>
      <c r="C140" s="102"/>
      <c r="D140" s="102"/>
      <c r="E140" s="102"/>
      <c r="F140" s="102"/>
      <c r="G140" s="102"/>
    </row>
    <row r="141" spans="2:7" x14ac:dyDescent="0.25">
      <c r="B141" s="102"/>
      <c r="C141" s="102"/>
      <c r="D141" s="102"/>
      <c r="E141" s="102"/>
      <c r="F141" s="102"/>
      <c r="G141" s="102"/>
    </row>
    <row r="142" spans="2:7" x14ac:dyDescent="0.25">
      <c r="B142" s="102"/>
      <c r="C142" s="102"/>
      <c r="D142" s="102"/>
      <c r="E142" s="102"/>
      <c r="F142" s="102"/>
      <c r="G142" s="102"/>
    </row>
    <row r="143" spans="2:7" x14ac:dyDescent="0.25">
      <c r="B143" s="102"/>
      <c r="C143" s="102"/>
      <c r="D143" s="102"/>
      <c r="E143" s="102"/>
      <c r="F143" s="102"/>
      <c r="G143" s="102"/>
    </row>
    <row r="144" spans="2:7" x14ac:dyDescent="0.25">
      <c r="B144" s="106" t="s">
        <v>46</v>
      </c>
      <c r="C144" s="102"/>
      <c r="D144" s="102"/>
      <c r="E144" s="102"/>
      <c r="F144" s="102"/>
      <c r="G144" s="102"/>
    </row>
    <row r="145" spans="2:7" x14ac:dyDescent="0.25">
      <c r="B145" s="105"/>
      <c r="C145" s="102"/>
      <c r="D145" s="102"/>
      <c r="E145" s="102"/>
      <c r="F145" s="102"/>
      <c r="G145" s="102"/>
    </row>
    <row r="146" spans="2:7" ht="94.5" x14ac:dyDescent="0.25">
      <c r="B146" s="103" t="s">
        <v>45</v>
      </c>
      <c r="C146" s="102"/>
      <c r="D146" s="102"/>
      <c r="E146" s="102"/>
      <c r="F146" s="102"/>
      <c r="G146" s="102"/>
    </row>
    <row r="147" spans="2:7" ht="47.25" x14ac:dyDescent="0.25">
      <c r="B147" s="103" t="s">
        <v>44</v>
      </c>
      <c r="C147" s="102"/>
      <c r="D147" s="102"/>
      <c r="E147" s="102"/>
      <c r="F147" s="102"/>
      <c r="G147" s="102"/>
    </row>
    <row r="148" spans="2:7" x14ac:dyDescent="0.25">
      <c r="B148" s="103"/>
      <c r="C148" s="102"/>
      <c r="D148" s="102"/>
      <c r="E148" s="102"/>
      <c r="F148" s="102"/>
      <c r="G148" s="102"/>
    </row>
    <row r="149" spans="2:7" x14ac:dyDescent="0.25">
      <c r="B149" s="104"/>
      <c r="C149" s="102"/>
      <c r="D149" s="102"/>
      <c r="E149" s="102"/>
      <c r="F149" s="102"/>
      <c r="G149" s="102"/>
    </row>
    <row r="150" spans="2:7" ht="63" x14ac:dyDescent="0.25">
      <c r="B150" s="103" t="s">
        <v>43</v>
      </c>
      <c r="C150" s="102"/>
      <c r="D150" s="102"/>
      <c r="E150" s="102"/>
      <c r="F150" s="102"/>
      <c r="G150" s="102"/>
    </row>
    <row r="151" spans="2:7" x14ac:dyDescent="0.25">
      <c r="B151" s="104"/>
      <c r="C151" s="102"/>
      <c r="D151" s="102"/>
      <c r="E151" s="102"/>
      <c r="F151" s="102"/>
      <c r="G151" s="102"/>
    </row>
    <row r="152" spans="2:7" ht="31.5" x14ac:dyDescent="0.25">
      <c r="B152" s="103" t="s">
        <v>42</v>
      </c>
      <c r="C152" s="102"/>
      <c r="D152" s="102"/>
      <c r="E152" s="102"/>
      <c r="F152" s="102"/>
      <c r="G152" s="102"/>
    </row>
    <row r="153" spans="2:7" x14ac:dyDescent="0.25">
      <c r="B153" s="104"/>
      <c r="C153" s="102"/>
      <c r="D153" s="102"/>
      <c r="E153" s="102"/>
      <c r="F153" s="102"/>
      <c r="G153" s="102"/>
    </row>
    <row r="154" spans="2:7" ht="31.5" x14ac:dyDescent="0.25">
      <c r="B154" s="103" t="s">
        <v>41</v>
      </c>
      <c r="C154" s="102"/>
      <c r="D154" s="102"/>
      <c r="E154" s="102"/>
      <c r="F154" s="102"/>
      <c r="G154" s="102"/>
    </row>
    <row r="155" spans="2:7" x14ac:dyDescent="0.25">
      <c r="B155" s="102"/>
      <c r="C155" s="102"/>
      <c r="D155" s="102"/>
      <c r="E155" s="102"/>
      <c r="F155" s="102"/>
      <c r="G155" s="102"/>
    </row>
    <row r="156" spans="2:7" x14ac:dyDescent="0.25">
      <c r="B156" s="102"/>
      <c r="C156" s="102"/>
      <c r="D156" s="102"/>
      <c r="E156" s="102"/>
      <c r="F156" s="102"/>
      <c r="G156" s="102"/>
    </row>
    <row r="157" spans="2:7" x14ac:dyDescent="0.25">
      <c r="B157" s="102"/>
      <c r="C157" s="102"/>
      <c r="D157" s="102"/>
      <c r="E157" s="102"/>
      <c r="F157" s="102"/>
      <c r="G157" s="102"/>
    </row>
    <row r="158" spans="2:7" x14ac:dyDescent="0.25">
      <c r="B158" s="102"/>
      <c r="C158" s="102"/>
      <c r="D158" s="102"/>
      <c r="E158" s="102"/>
      <c r="F158" s="102"/>
      <c r="G158" s="102"/>
    </row>
    <row r="159" spans="2:7" x14ac:dyDescent="0.25">
      <c r="B159" s="102"/>
      <c r="C159" s="102"/>
      <c r="D159" s="102"/>
      <c r="E159" s="102"/>
      <c r="F159" s="102"/>
      <c r="G159" s="102"/>
    </row>
    <row r="160" spans="2:7" x14ac:dyDescent="0.25">
      <c r="B160" s="102"/>
      <c r="C160" s="102"/>
      <c r="D160" s="102"/>
      <c r="E160" s="102"/>
      <c r="F160" s="102"/>
      <c r="G160" s="102"/>
    </row>
    <row r="161" spans="2:7" x14ac:dyDescent="0.25">
      <c r="B161" s="102"/>
      <c r="C161" s="102"/>
      <c r="D161" s="102"/>
      <c r="E161" s="102"/>
      <c r="F161" s="102"/>
      <c r="G161" s="102"/>
    </row>
    <row r="162" spans="2:7" x14ac:dyDescent="0.25">
      <c r="B162" s="102"/>
      <c r="C162" s="102"/>
      <c r="D162" s="102"/>
      <c r="E162" s="102"/>
      <c r="F162" s="102"/>
      <c r="G162" s="102"/>
    </row>
    <row r="163" spans="2:7" x14ac:dyDescent="0.25">
      <c r="B163" s="102"/>
      <c r="C163" s="102"/>
      <c r="D163" s="102"/>
      <c r="E163" s="102"/>
      <c r="F163" s="102"/>
      <c r="G163" s="102"/>
    </row>
    <row r="164" spans="2:7" x14ac:dyDescent="0.25">
      <c r="B164" s="102"/>
      <c r="C164" s="102"/>
      <c r="D164" s="102"/>
      <c r="E164" s="102"/>
      <c r="F164" s="102"/>
      <c r="G164" s="102"/>
    </row>
    <row r="165" spans="2:7" x14ac:dyDescent="0.25">
      <c r="B165" s="102"/>
      <c r="C165" s="102"/>
      <c r="D165" s="102"/>
      <c r="E165" s="102"/>
      <c r="F165" s="102"/>
      <c r="G165" s="102"/>
    </row>
    <row r="166" spans="2:7" x14ac:dyDescent="0.25">
      <c r="B166" s="102"/>
      <c r="C166" s="102"/>
      <c r="D166" s="102"/>
      <c r="E166" s="102"/>
      <c r="F166" s="102"/>
      <c r="G166" s="102"/>
    </row>
    <row r="167" spans="2:7" x14ac:dyDescent="0.25">
      <c r="B167" s="102"/>
      <c r="C167" s="102"/>
      <c r="D167" s="102"/>
      <c r="E167" s="102"/>
      <c r="F167" s="102"/>
      <c r="G167" s="102"/>
    </row>
    <row r="168" spans="2:7" x14ac:dyDescent="0.25">
      <c r="B168" s="102"/>
      <c r="C168" s="102"/>
      <c r="D168" s="102"/>
      <c r="E168" s="102"/>
      <c r="F168" s="102"/>
      <c r="G168" s="102"/>
    </row>
    <row r="169" spans="2:7" x14ac:dyDescent="0.25">
      <c r="B169" s="102"/>
      <c r="C169" s="102"/>
      <c r="D169" s="102"/>
      <c r="E169" s="102"/>
      <c r="F169" s="102"/>
      <c r="G169" s="102"/>
    </row>
    <row r="170" spans="2:7" x14ac:dyDescent="0.25">
      <c r="B170" s="102"/>
      <c r="C170" s="102"/>
      <c r="D170" s="102"/>
      <c r="E170" s="102"/>
      <c r="F170" s="102"/>
      <c r="G170" s="102"/>
    </row>
    <row r="171" spans="2:7" x14ac:dyDescent="0.25">
      <c r="B171" s="102"/>
      <c r="C171" s="102"/>
      <c r="D171" s="102"/>
      <c r="E171" s="102"/>
      <c r="F171" s="102"/>
      <c r="G171" s="102"/>
    </row>
    <row r="172" spans="2:7" x14ac:dyDescent="0.25">
      <c r="B172" s="102"/>
      <c r="C172" s="102"/>
      <c r="D172" s="102"/>
      <c r="E172" s="102"/>
      <c r="F172" s="102"/>
      <c r="G172" s="102"/>
    </row>
    <row r="173" spans="2:7" x14ac:dyDescent="0.25">
      <c r="B173" s="102"/>
      <c r="C173" s="102"/>
      <c r="D173" s="102"/>
      <c r="E173" s="102"/>
      <c r="F173" s="102"/>
      <c r="G173" s="102"/>
    </row>
    <row r="174" spans="2:7" x14ac:dyDescent="0.25">
      <c r="B174" s="102"/>
      <c r="C174" s="102"/>
      <c r="D174" s="102"/>
      <c r="E174" s="102"/>
      <c r="F174" s="102"/>
      <c r="G174" s="102"/>
    </row>
    <row r="175" spans="2:7" x14ac:dyDescent="0.25">
      <c r="B175" s="102"/>
      <c r="C175" s="102"/>
      <c r="D175" s="102"/>
      <c r="E175" s="102"/>
      <c r="F175" s="102"/>
      <c r="G175" s="102"/>
    </row>
    <row r="176" spans="2:7" x14ac:dyDescent="0.25">
      <c r="B176" s="102"/>
      <c r="C176" s="102"/>
      <c r="D176" s="102"/>
      <c r="E176" s="102"/>
      <c r="F176" s="102"/>
      <c r="G176" s="102"/>
    </row>
    <row r="177" spans="2:7" x14ac:dyDescent="0.25">
      <c r="B177" s="102"/>
      <c r="C177" s="102"/>
      <c r="D177" s="102"/>
      <c r="E177" s="102"/>
      <c r="F177" s="102"/>
      <c r="G177" s="102"/>
    </row>
    <row r="178" spans="2:7" x14ac:dyDescent="0.25">
      <c r="B178" s="102"/>
      <c r="C178" s="102"/>
      <c r="D178" s="102"/>
      <c r="E178" s="102"/>
      <c r="F178" s="102"/>
      <c r="G178" s="102"/>
    </row>
    <row r="179" spans="2:7" x14ac:dyDescent="0.25">
      <c r="B179" s="102"/>
      <c r="C179" s="102"/>
      <c r="D179" s="102"/>
      <c r="E179" s="102"/>
      <c r="F179" s="102"/>
      <c r="G179" s="102"/>
    </row>
    <row r="180" spans="2:7" x14ac:dyDescent="0.25">
      <c r="B180" s="102"/>
      <c r="C180" s="102"/>
      <c r="D180" s="102"/>
      <c r="E180" s="102"/>
      <c r="F180" s="102"/>
      <c r="G180" s="102"/>
    </row>
    <row r="181" spans="2:7" x14ac:dyDescent="0.25">
      <c r="B181" s="102"/>
      <c r="C181" s="102"/>
      <c r="D181" s="102"/>
      <c r="E181" s="102"/>
      <c r="F181" s="102"/>
      <c r="G181" s="102"/>
    </row>
    <row r="182" spans="2:7" x14ac:dyDescent="0.25">
      <c r="B182" s="102"/>
      <c r="C182" s="102"/>
      <c r="D182" s="102"/>
      <c r="E182" s="102"/>
      <c r="F182" s="102"/>
      <c r="G182" s="102"/>
    </row>
    <row r="183" spans="2:7" x14ac:dyDescent="0.25">
      <c r="B183" s="102"/>
      <c r="C183" s="102"/>
      <c r="D183" s="102"/>
      <c r="E183" s="102"/>
      <c r="F183" s="102"/>
      <c r="G183" s="102"/>
    </row>
    <row r="184" spans="2:7" x14ac:dyDescent="0.25">
      <c r="B184" s="102"/>
      <c r="C184" s="102"/>
      <c r="D184" s="102"/>
      <c r="E184" s="102"/>
      <c r="F184" s="102"/>
      <c r="G184" s="102"/>
    </row>
    <row r="185" spans="2:7" x14ac:dyDescent="0.25">
      <c r="B185" s="102"/>
      <c r="C185" s="102"/>
      <c r="D185" s="102"/>
      <c r="E185" s="102"/>
      <c r="F185" s="102"/>
      <c r="G185" s="102"/>
    </row>
    <row r="186" spans="2:7" x14ac:dyDescent="0.25">
      <c r="B186" s="102"/>
      <c r="C186" s="102"/>
      <c r="D186" s="102"/>
      <c r="E186" s="102"/>
      <c r="F186" s="102"/>
      <c r="G186" s="102"/>
    </row>
    <row r="187" spans="2:7" x14ac:dyDescent="0.25">
      <c r="B187" s="102"/>
      <c r="C187" s="102"/>
      <c r="D187" s="102"/>
      <c r="E187" s="102"/>
      <c r="F187" s="102"/>
      <c r="G187" s="102"/>
    </row>
    <row r="188" spans="2:7" x14ac:dyDescent="0.25">
      <c r="B188" s="102"/>
      <c r="C188" s="102"/>
      <c r="D188" s="102"/>
      <c r="E188" s="102"/>
      <c r="F188" s="102"/>
      <c r="G188" s="102"/>
    </row>
    <row r="189" spans="2:7" x14ac:dyDescent="0.25">
      <c r="B189" s="102"/>
      <c r="C189" s="102"/>
      <c r="D189" s="102"/>
      <c r="E189" s="102"/>
      <c r="F189" s="102"/>
      <c r="G189" s="102"/>
    </row>
    <row r="190" spans="2:7" x14ac:dyDescent="0.25">
      <c r="B190" s="102"/>
      <c r="C190" s="102"/>
      <c r="D190" s="102"/>
      <c r="E190" s="102"/>
      <c r="F190" s="102"/>
      <c r="G190" s="102"/>
    </row>
    <row r="191" spans="2:7" x14ac:dyDescent="0.25">
      <c r="B191" s="102"/>
      <c r="C191" s="102"/>
      <c r="D191" s="102"/>
      <c r="E191" s="102"/>
      <c r="F191" s="102"/>
      <c r="G191" s="102"/>
    </row>
    <row r="192" spans="2:7" x14ac:dyDescent="0.25">
      <c r="B192" s="102"/>
      <c r="C192" s="102"/>
      <c r="D192" s="102"/>
      <c r="E192" s="102"/>
      <c r="F192" s="102"/>
      <c r="G192" s="102"/>
    </row>
    <row r="193" spans="2:7" x14ac:dyDescent="0.25">
      <c r="B193" s="102"/>
      <c r="C193" s="102"/>
      <c r="D193" s="102"/>
      <c r="E193" s="102"/>
      <c r="F193" s="102"/>
      <c r="G193" s="102"/>
    </row>
    <row r="194" spans="2:7" x14ac:dyDescent="0.25">
      <c r="B194" s="102"/>
      <c r="C194" s="102"/>
      <c r="D194" s="102"/>
      <c r="E194" s="102"/>
      <c r="F194" s="102"/>
      <c r="G194" s="102"/>
    </row>
    <row r="195" spans="2:7" x14ac:dyDescent="0.25">
      <c r="B195" s="102"/>
      <c r="C195" s="102"/>
      <c r="D195" s="102"/>
      <c r="E195" s="102"/>
      <c r="F195" s="102"/>
      <c r="G195" s="102"/>
    </row>
    <row r="196" spans="2:7" x14ac:dyDescent="0.25">
      <c r="B196" s="102"/>
      <c r="C196" s="102"/>
      <c r="D196" s="102"/>
      <c r="E196" s="102"/>
      <c r="F196" s="102"/>
      <c r="G196" s="102"/>
    </row>
    <row r="197" spans="2:7" x14ac:dyDescent="0.25">
      <c r="B197" s="102"/>
      <c r="C197" s="102"/>
      <c r="D197" s="102"/>
      <c r="E197" s="102"/>
      <c r="F197" s="102"/>
      <c r="G197" s="102"/>
    </row>
    <row r="198" spans="2:7" x14ac:dyDescent="0.25">
      <c r="B198" s="102"/>
      <c r="C198" s="102"/>
      <c r="D198" s="102"/>
      <c r="E198" s="102"/>
      <c r="F198" s="102"/>
      <c r="G198" s="102"/>
    </row>
    <row r="199" spans="2:7" x14ac:dyDescent="0.25">
      <c r="B199" s="102"/>
      <c r="C199" s="102"/>
      <c r="D199" s="102"/>
      <c r="E199" s="102"/>
      <c r="F199" s="102"/>
      <c r="G199" s="102"/>
    </row>
    <row r="200" spans="2:7" x14ac:dyDescent="0.25">
      <c r="B200" s="102"/>
      <c r="C200" s="102"/>
      <c r="D200" s="102"/>
      <c r="E200" s="102"/>
      <c r="F200" s="102"/>
      <c r="G200" s="102"/>
    </row>
    <row r="201" spans="2:7" x14ac:dyDescent="0.25">
      <c r="B201" s="102"/>
      <c r="C201" s="102"/>
      <c r="D201" s="102"/>
      <c r="E201" s="102"/>
      <c r="F201" s="102"/>
      <c r="G201" s="102"/>
    </row>
    <row r="202" spans="2:7" x14ac:dyDescent="0.25">
      <c r="B202" s="102"/>
      <c r="C202" s="102"/>
      <c r="D202" s="102"/>
      <c r="E202" s="102"/>
      <c r="F202" s="102"/>
      <c r="G202" s="102"/>
    </row>
    <row r="203" spans="2:7" x14ac:dyDescent="0.25">
      <c r="B203" s="102"/>
      <c r="C203" s="102"/>
      <c r="D203" s="102"/>
      <c r="E203" s="102"/>
      <c r="F203" s="102"/>
      <c r="G203" s="102"/>
    </row>
    <row r="204" spans="2:7" x14ac:dyDescent="0.25">
      <c r="B204" s="102"/>
      <c r="C204" s="102"/>
      <c r="D204" s="102"/>
      <c r="E204" s="102"/>
      <c r="F204" s="102"/>
      <c r="G204" s="102"/>
    </row>
    <row r="205" spans="2:7" x14ac:dyDescent="0.25">
      <c r="B205" s="102"/>
      <c r="C205" s="102"/>
      <c r="D205" s="102"/>
      <c r="E205" s="102"/>
      <c r="F205" s="102"/>
      <c r="G205" s="102"/>
    </row>
    <row r="206" spans="2:7" x14ac:dyDescent="0.25">
      <c r="B206" s="102"/>
      <c r="C206" s="102"/>
      <c r="D206" s="102"/>
      <c r="E206" s="102"/>
      <c r="F206" s="102"/>
      <c r="G206" s="102"/>
    </row>
    <row r="207" spans="2:7" x14ac:dyDescent="0.25">
      <c r="B207" s="102"/>
      <c r="C207" s="102"/>
      <c r="D207" s="102"/>
      <c r="E207" s="102"/>
      <c r="F207" s="102"/>
      <c r="G207" s="102"/>
    </row>
    <row r="208" spans="2:7" x14ac:dyDescent="0.25">
      <c r="B208" s="102"/>
      <c r="C208" s="102"/>
      <c r="D208" s="102"/>
      <c r="E208" s="102"/>
      <c r="F208" s="102"/>
      <c r="G208" s="102"/>
    </row>
    <row r="209" spans="2:7" x14ac:dyDescent="0.25">
      <c r="B209" s="102"/>
      <c r="C209" s="102"/>
      <c r="D209" s="102"/>
      <c r="E209" s="102"/>
      <c r="F209" s="102"/>
      <c r="G209" s="102"/>
    </row>
    <row r="210" spans="2:7" x14ac:dyDescent="0.25">
      <c r="B210" s="102"/>
      <c r="C210" s="102"/>
      <c r="D210" s="102"/>
      <c r="E210" s="102"/>
      <c r="F210" s="102"/>
      <c r="G210" s="102"/>
    </row>
    <row r="211" spans="2:7" x14ac:dyDescent="0.25">
      <c r="B211" s="102"/>
      <c r="C211" s="102"/>
      <c r="D211" s="102"/>
      <c r="E211" s="102"/>
      <c r="F211" s="102"/>
      <c r="G211" s="102"/>
    </row>
    <row r="212" spans="2:7" x14ac:dyDescent="0.25">
      <c r="B212" s="102"/>
      <c r="C212" s="102"/>
      <c r="D212" s="102"/>
      <c r="E212" s="102"/>
      <c r="F212" s="102"/>
      <c r="G212" s="102"/>
    </row>
    <row r="213" spans="2:7" x14ac:dyDescent="0.25">
      <c r="B213" s="102"/>
      <c r="C213" s="102"/>
      <c r="D213" s="102"/>
      <c r="E213" s="102"/>
      <c r="F213" s="102"/>
      <c r="G213" s="102"/>
    </row>
    <row r="214" spans="2:7" x14ac:dyDescent="0.25">
      <c r="B214" s="102"/>
      <c r="C214" s="102"/>
      <c r="D214" s="102"/>
      <c r="E214" s="102"/>
      <c r="F214" s="102"/>
      <c r="G214" s="102"/>
    </row>
    <row r="215" spans="2:7" x14ac:dyDescent="0.25">
      <c r="B215" s="102"/>
      <c r="C215" s="102"/>
      <c r="D215" s="102"/>
      <c r="E215" s="102"/>
      <c r="F215" s="102"/>
      <c r="G215" s="102"/>
    </row>
    <row r="216" spans="2:7" x14ac:dyDescent="0.25">
      <c r="B216" s="102"/>
      <c r="C216" s="102"/>
      <c r="D216" s="102"/>
      <c r="E216" s="102"/>
      <c r="F216" s="102"/>
      <c r="G216" s="102"/>
    </row>
    <row r="217" spans="2:7" x14ac:dyDescent="0.25">
      <c r="B217" s="102"/>
      <c r="C217" s="102"/>
      <c r="D217" s="102"/>
      <c r="E217" s="102"/>
      <c r="F217" s="102"/>
      <c r="G217" s="102"/>
    </row>
    <row r="218" spans="2:7" x14ac:dyDescent="0.25">
      <c r="B218" s="102"/>
      <c r="C218" s="102"/>
      <c r="D218" s="102"/>
      <c r="E218" s="102"/>
      <c r="F218" s="102"/>
      <c r="G218" s="102"/>
    </row>
    <row r="219" spans="2:7" x14ac:dyDescent="0.25">
      <c r="B219" s="102"/>
      <c r="C219" s="102"/>
      <c r="D219" s="102"/>
      <c r="E219" s="102"/>
      <c r="F219" s="102"/>
      <c r="G219" s="102"/>
    </row>
    <row r="220" spans="2:7" x14ac:dyDescent="0.25">
      <c r="B220" s="102"/>
      <c r="C220" s="102"/>
      <c r="D220" s="102"/>
      <c r="E220" s="102"/>
      <c r="F220" s="102"/>
      <c r="G220" s="102"/>
    </row>
  </sheetData>
  <hyperlinks>
    <hyperlink ref="B15" r:id="rId1"/>
  </hyperlinks>
  <pageMargins left="0.7" right="0.7" top="0.75" bottom="0.75" header="0.3" footer="0.3"/>
  <pageSetup scale="62" orientation="portrait" r:id="rId2"/>
  <headerFooter>
    <oddFooter xml:space="preserve">&amp;L&amp;Z&amp;F&amp;R &amp;A
</oddFooter>
  </headerFooter>
  <rowBreaks count="4" manualBreakCount="4">
    <brk id="37" max="2" man="1"/>
    <brk id="72" max="2" man="1"/>
    <brk id="89" max="2" man="1"/>
    <brk id="143" max="2" man="1"/>
  </rowBreak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topLeftCell="A16" zoomScale="80" zoomScaleNormal="100" zoomScaleSheetLayoutView="80" workbookViewId="0">
      <selection activeCell="G18" sqref="G18"/>
    </sheetView>
  </sheetViews>
  <sheetFormatPr defaultRowHeight="15.75" x14ac:dyDescent="0.25"/>
  <cols>
    <col min="1" max="1" width="3.125" customWidth="1"/>
    <col min="2" max="2" width="96.75" customWidth="1"/>
    <col min="3" max="3" width="5.625" customWidth="1"/>
  </cols>
  <sheetData>
    <row r="1" spans="1:6" ht="23.25" x14ac:dyDescent="0.25">
      <c r="A1" s="102"/>
      <c r="B1" s="123" t="s">
        <v>73</v>
      </c>
      <c r="C1" s="102"/>
      <c r="D1" s="102"/>
      <c r="E1" s="102"/>
      <c r="F1" s="102"/>
    </row>
    <row r="2" spans="1:6" ht="23.25" x14ac:dyDescent="0.25">
      <c r="A2" s="102"/>
      <c r="B2" s="123" t="s">
        <v>84</v>
      </c>
      <c r="C2" s="102"/>
      <c r="D2" s="102"/>
      <c r="E2" s="102"/>
      <c r="F2" s="102"/>
    </row>
    <row r="3" spans="1:6" x14ac:dyDescent="0.25">
      <c r="A3" s="102"/>
      <c r="B3" s="117"/>
      <c r="C3" s="102"/>
      <c r="D3" s="102"/>
      <c r="E3" s="102"/>
      <c r="F3" s="102"/>
    </row>
    <row r="4" spans="1:6" ht="18" x14ac:dyDescent="0.25">
      <c r="A4" s="102"/>
      <c r="B4" s="118" t="s">
        <v>83</v>
      </c>
      <c r="C4" s="102"/>
      <c r="D4" s="102"/>
      <c r="E4" s="102"/>
      <c r="F4" s="102"/>
    </row>
    <row r="5" spans="1:6" x14ac:dyDescent="0.25">
      <c r="A5" s="102"/>
      <c r="B5" s="117"/>
      <c r="C5" s="102"/>
      <c r="D5" s="102"/>
      <c r="E5" s="102"/>
      <c r="F5" s="102"/>
    </row>
    <row r="6" spans="1:6" ht="63" x14ac:dyDescent="0.25">
      <c r="A6" s="102"/>
      <c r="B6" s="104" t="s">
        <v>82</v>
      </c>
      <c r="C6" s="102"/>
      <c r="D6" s="102"/>
      <c r="E6" s="102"/>
      <c r="F6" s="102"/>
    </row>
    <row r="7" spans="1:6" x14ac:dyDescent="0.25">
      <c r="A7" s="102"/>
      <c r="B7" s="104"/>
      <c r="C7" s="102"/>
      <c r="D7" s="102"/>
      <c r="E7" s="102"/>
      <c r="F7" s="102"/>
    </row>
    <row r="8" spans="1:6" ht="31.5" x14ac:dyDescent="0.25">
      <c r="A8" s="102"/>
      <c r="B8" s="104" t="s">
        <v>81</v>
      </c>
      <c r="C8" s="102"/>
      <c r="D8" s="102"/>
      <c r="E8" s="102"/>
      <c r="F8" s="102"/>
    </row>
    <row r="9" spans="1:6" x14ac:dyDescent="0.25">
      <c r="A9" s="102"/>
      <c r="B9" s="104" t="s">
        <v>68</v>
      </c>
      <c r="C9" s="102"/>
      <c r="D9" s="102"/>
      <c r="E9" s="102"/>
      <c r="F9" s="102"/>
    </row>
    <row r="10" spans="1:6" x14ac:dyDescent="0.25">
      <c r="A10" s="102"/>
      <c r="B10" s="103" t="s">
        <v>80</v>
      </c>
      <c r="C10" s="102"/>
      <c r="D10" s="102"/>
      <c r="E10" s="102"/>
      <c r="F10" s="102"/>
    </row>
    <row r="11" spans="1:6" x14ac:dyDescent="0.25">
      <c r="A11" s="102"/>
      <c r="B11" s="104"/>
      <c r="C11" s="102"/>
      <c r="D11" s="102"/>
      <c r="E11" s="102"/>
      <c r="F11" s="102"/>
    </row>
    <row r="12" spans="1:6" ht="18" x14ac:dyDescent="0.25">
      <c r="A12" s="102"/>
      <c r="B12" s="114" t="s">
        <v>66</v>
      </c>
      <c r="C12" s="102"/>
      <c r="D12" s="102"/>
      <c r="E12" s="102"/>
      <c r="F12" s="102"/>
    </row>
    <row r="13" spans="1:6" x14ac:dyDescent="0.25">
      <c r="A13" s="102"/>
      <c r="B13" s="111"/>
      <c r="C13" s="102"/>
      <c r="D13" s="102"/>
      <c r="E13" s="102"/>
      <c r="F13" s="102"/>
    </row>
    <row r="14" spans="1:6" ht="37.5" customHeight="1" x14ac:dyDescent="0.25">
      <c r="A14" s="102"/>
      <c r="B14" s="115" t="s">
        <v>65</v>
      </c>
      <c r="C14" s="102"/>
      <c r="D14" s="102"/>
      <c r="E14" s="102"/>
      <c r="F14" s="102"/>
    </row>
    <row r="15" spans="1:6" x14ac:dyDescent="0.25">
      <c r="A15" s="102"/>
      <c r="B15" s="111"/>
      <c r="C15" s="102"/>
      <c r="D15" s="102"/>
      <c r="E15" s="102"/>
      <c r="F15" s="102"/>
    </row>
    <row r="16" spans="1:6" ht="18" x14ac:dyDescent="0.25">
      <c r="A16" s="102"/>
      <c r="B16" s="114" t="s">
        <v>64</v>
      </c>
      <c r="C16" s="102"/>
      <c r="D16" s="102"/>
      <c r="E16" s="102"/>
      <c r="F16" s="102"/>
    </row>
    <row r="17" spans="1:6" x14ac:dyDescent="0.25">
      <c r="A17" s="102"/>
      <c r="B17" s="105"/>
      <c r="C17" s="102"/>
      <c r="D17" s="102"/>
      <c r="E17" s="102"/>
      <c r="F17" s="102"/>
    </row>
    <row r="18" spans="1:6" x14ac:dyDescent="0.25">
      <c r="A18" s="102"/>
      <c r="B18" s="106" t="s">
        <v>79</v>
      </c>
      <c r="C18" s="102"/>
      <c r="D18" s="102"/>
      <c r="E18" s="102"/>
      <c r="F18" s="102"/>
    </row>
    <row r="19" spans="1:6" x14ac:dyDescent="0.25">
      <c r="A19" s="102"/>
      <c r="B19" s="105"/>
      <c r="C19" s="102"/>
      <c r="D19" s="102"/>
      <c r="E19" s="102"/>
      <c r="F19" s="102"/>
    </row>
    <row r="20" spans="1:6" x14ac:dyDescent="0.25">
      <c r="A20" s="102"/>
      <c r="B20" s="104" t="s">
        <v>60</v>
      </c>
      <c r="C20" s="102"/>
      <c r="D20" s="102"/>
      <c r="E20" s="102"/>
      <c r="F20" s="102"/>
    </row>
    <row r="21" spans="1:6" x14ac:dyDescent="0.25">
      <c r="A21" s="102"/>
      <c r="B21" s="104"/>
      <c r="C21" s="102"/>
      <c r="D21" s="102"/>
      <c r="E21" s="102"/>
      <c r="F21" s="102"/>
    </row>
    <row r="22" spans="1:6" x14ac:dyDescent="0.25">
      <c r="A22" s="102"/>
      <c r="B22" s="104"/>
      <c r="C22" s="102"/>
      <c r="D22" s="102"/>
      <c r="E22" s="102"/>
      <c r="F22" s="102"/>
    </row>
    <row r="23" spans="1:6" x14ac:dyDescent="0.25">
      <c r="A23" s="102"/>
      <c r="B23" s="104"/>
      <c r="C23" s="102"/>
      <c r="D23" s="102"/>
      <c r="E23" s="102"/>
      <c r="F23" s="102"/>
    </row>
    <row r="24" spans="1:6" x14ac:dyDescent="0.25">
      <c r="A24" s="102"/>
      <c r="B24" s="104"/>
      <c r="C24" s="102"/>
      <c r="D24" s="102"/>
      <c r="E24" s="102"/>
      <c r="F24" s="102"/>
    </row>
    <row r="25" spans="1:6" x14ac:dyDescent="0.25">
      <c r="A25" s="102"/>
      <c r="B25" s="104"/>
      <c r="C25" s="102"/>
      <c r="D25" s="102"/>
      <c r="E25" s="102"/>
      <c r="F25" s="102"/>
    </row>
    <row r="26" spans="1:6" x14ac:dyDescent="0.25">
      <c r="A26" s="102"/>
      <c r="B26" s="105"/>
      <c r="C26" s="102"/>
      <c r="D26" s="102"/>
      <c r="E26" s="102"/>
      <c r="F26" s="102"/>
    </row>
    <row r="27" spans="1:6" x14ac:dyDescent="0.25">
      <c r="A27" s="102"/>
      <c r="B27" s="102"/>
      <c r="C27" s="102"/>
      <c r="D27" s="102"/>
      <c r="E27" s="102"/>
      <c r="F27" s="102"/>
    </row>
    <row r="28" spans="1:6" ht="31.5" x14ac:dyDescent="0.25">
      <c r="A28" s="102"/>
      <c r="B28" s="104" t="s">
        <v>78</v>
      </c>
      <c r="C28" s="102"/>
      <c r="D28" s="102"/>
      <c r="E28" s="102"/>
      <c r="F28" s="102"/>
    </row>
    <row r="29" spans="1:6" x14ac:dyDescent="0.25">
      <c r="A29" s="102"/>
      <c r="B29" s="103"/>
      <c r="C29" s="102"/>
      <c r="D29" s="102"/>
      <c r="E29" s="102"/>
      <c r="F29" s="102"/>
    </row>
    <row r="30" spans="1:6" x14ac:dyDescent="0.25">
      <c r="A30" s="102"/>
      <c r="B30" s="106" t="s">
        <v>77</v>
      </c>
      <c r="C30" s="102"/>
      <c r="D30" s="102"/>
      <c r="E30" s="102"/>
      <c r="F30" s="102"/>
    </row>
    <row r="31" spans="1:6" x14ac:dyDescent="0.25">
      <c r="A31" s="102"/>
      <c r="B31" s="105"/>
      <c r="C31" s="102"/>
      <c r="D31" s="102"/>
      <c r="E31" s="102"/>
      <c r="F31" s="102"/>
    </row>
    <row r="32" spans="1:6" ht="31.5" x14ac:dyDescent="0.25">
      <c r="A32" s="102"/>
      <c r="B32" s="104" t="s">
        <v>76</v>
      </c>
      <c r="C32" s="102"/>
      <c r="D32" s="102"/>
      <c r="E32" s="102"/>
      <c r="F32" s="102"/>
    </row>
    <row r="33" spans="1:6" x14ac:dyDescent="0.25">
      <c r="A33" s="102"/>
      <c r="B33" s="104"/>
      <c r="C33" s="102"/>
      <c r="D33" s="102"/>
      <c r="E33" s="102"/>
      <c r="F33" s="102"/>
    </row>
    <row r="34" spans="1:6" x14ac:dyDescent="0.25">
      <c r="A34" s="102"/>
      <c r="B34" s="104"/>
      <c r="C34" s="102"/>
      <c r="D34" s="102"/>
      <c r="E34" s="102"/>
      <c r="F34" s="102"/>
    </row>
    <row r="35" spans="1:6" x14ac:dyDescent="0.25">
      <c r="A35" s="102"/>
      <c r="B35" s="104"/>
      <c r="C35" s="102"/>
      <c r="D35" s="102"/>
      <c r="E35" s="102"/>
      <c r="F35" s="102"/>
    </row>
    <row r="36" spans="1:6" x14ac:dyDescent="0.25">
      <c r="A36" s="102"/>
      <c r="B36" s="104"/>
      <c r="C36" s="102"/>
      <c r="D36" s="102"/>
      <c r="E36" s="102"/>
      <c r="F36" s="102"/>
    </row>
    <row r="37" spans="1:6" x14ac:dyDescent="0.25">
      <c r="A37" s="102"/>
      <c r="B37" s="104"/>
      <c r="C37" s="102"/>
      <c r="D37" s="102"/>
      <c r="E37" s="102"/>
      <c r="F37" s="102"/>
    </row>
    <row r="38" spans="1:6" x14ac:dyDescent="0.25">
      <c r="A38" s="102"/>
      <c r="B38" s="104"/>
      <c r="C38" s="102"/>
      <c r="D38" s="102"/>
      <c r="E38" s="102"/>
      <c r="F38" s="102"/>
    </row>
    <row r="39" spans="1:6" x14ac:dyDescent="0.25">
      <c r="A39" s="102"/>
      <c r="B39" s="104"/>
      <c r="C39" s="102"/>
      <c r="D39" s="102"/>
      <c r="E39" s="102"/>
      <c r="F39" s="102"/>
    </row>
    <row r="40" spans="1:6" x14ac:dyDescent="0.25">
      <c r="A40" s="102"/>
      <c r="B40" s="104"/>
      <c r="C40" s="102"/>
      <c r="D40" s="102"/>
      <c r="E40" s="102"/>
      <c r="F40" s="102"/>
    </row>
    <row r="41" spans="1:6" x14ac:dyDescent="0.25">
      <c r="A41" s="102"/>
      <c r="B41" s="111"/>
      <c r="C41" s="102"/>
      <c r="D41" s="102"/>
      <c r="E41" s="102"/>
      <c r="F41" s="102"/>
    </row>
    <row r="42" spans="1:6" x14ac:dyDescent="0.25">
      <c r="A42" s="102"/>
      <c r="B42" s="102"/>
      <c r="C42" s="102"/>
      <c r="D42" s="102"/>
      <c r="E42" s="102"/>
      <c r="F42" s="102"/>
    </row>
    <row r="43" spans="1:6" x14ac:dyDescent="0.25">
      <c r="A43" s="102"/>
      <c r="B43" s="122"/>
      <c r="C43" s="102"/>
      <c r="D43" s="102"/>
      <c r="E43" s="102"/>
      <c r="F43" s="102"/>
    </row>
    <row r="44" spans="1:6" x14ac:dyDescent="0.25">
      <c r="A44" s="102"/>
      <c r="B44" s="121"/>
      <c r="C44" s="102"/>
      <c r="D44" s="102"/>
      <c r="E44" s="102"/>
      <c r="F44" s="102"/>
    </row>
    <row r="45" spans="1:6" x14ac:dyDescent="0.25">
      <c r="A45" s="102"/>
      <c r="B45" s="106" t="s">
        <v>75</v>
      </c>
      <c r="C45" s="102"/>
      <c r="D45" s="102"/>
      <c r="E45" s="102"/>
      <c r="F45" s="102"/>
    </row>
    <row r="46" spans="1:6" x14ac:dyDescent="0.25">
      <c r="A46" s="102"/>
      <c r="B46" s="105"/>
      <c r="C46" s="102"/>
      <c r="D46" s="102"/>
      <c r="E46" s="102"/>
      <c r="F46" s="102"/>
    </row>
    <row r="47" spans="1:6" ht="31.5" x14ac:dyDescent="0.25">
      <c r="A47" s="102"/>
      <c r="B47" s="104" t="s">
        <v>74</v>
      </c>
      <c r="C47" s="102"/>
      <c r="D47" s="102"/>
      <c r="E47" s="102"/>
      <c r="F47" s="102"/>
    </row>
    <row r="48" spans="1:6" x14ac:dyDescent="0.25">
      <c r="A48" s="102"/>
      <c r="B48" s="104"/>
      <c r="C48" s="102"/>
      <c r="D48" s="102"/>
      <c r="E48" s="102"/>
      <c r="F48" s="102"/>
    </row>
    <row r="49" spans="1:6" x14ac:dyDescent="0.25">
      <c r="A49" s="102"/>
      <c r="B49" s="102"/>
      <c r="C49" s="102"/>
      <c r="D49" s="102"/>
      <c r="E49" s="102"/>
      <c r="F49" s="102"/>
    </row>
    <row r="50" spans="1:6" x14ac:dyDescent="0.25">
      <c r="A50" s="102"/>
      <c r="B50" s="102"/>
      <c r="C50" s="102"/>
      <c r="D50" s="102"/>
      <c r="E50" s="102"/>
      <c r="F50" s="102"/>
    </row>
    <row r="51" spans="1:6" x14ac:dyDescent="0.25">
      <c r="A51" s="102"/>
      <c r="B51" s="102"/>
      <c r="C51" s="102"/>
      <c r="D51" s="102"/>
      <c r="E51" s="102"/>
      <c r="F51" s="102"/>
    </row>
    <row r="52" spans="1:6" x14ac:dyDescent="0.25">
      <c r="A52" s="102"/>
      <c r="B52" s="102"/>
      <c r="C52" s="102"/>
      <c r="D52" s="102"/>
      <c r="E52" s="102"/>
      <c r="F52" s="102"/>
    </row>
    <row r="53" spans="1:6" x14ac:dyDescent="0.25">
      <c r="A53" s="102"/>
      <c r="B53" s="102"/>
      <c r="C53" s="102"/>
      <c r="D53" s="102"/>
      <c r="E53" s="102"/>
      <c r="F53" s="102"/>
    </row>
    <row r="54" spans="1:6" x14ac:dyDescent="0.25">
      <c r="A54" s="102"/>
      <c r="B54" s="102"/>
      <c r="C54" s="102"/>
      <c r="D54" s="102"/>
      <c r="E54" s="102"/>
      <c r="F54" s="102"/>
    </row>
    <row r="55" spans="1:6" x14ac:dyDescent="0.25">
      <c r="A55" s="102"/>
      <c r="B55" s="102"/>
      <c r="C55" s="102"/>
      <c r="D55" s="102"/>
      <c r="E55" s="102"/>
      <c r="F55" s="102"/>
    </row>
    <row r="56" spans="1:6" x14ac:dyDescent="0.25">
      <c r="A56" s="102"/>
      <c r="B56" s="102"/>
      <c r="C56" s="102"/>
      <c r="D56" s="102"/>
      <c r="E56" s="102"/>
      <c r="F56" s="102"/>
    </row>
    <row r="57" spans="1:6" x14ac:dyDescent="0.25">
      <c r="A57" s="102"/>
      <c r="B57" s="102"/>
      <c r="C57" s="102"/>
      <c r="D57" s="102"/>
      <c r="E57" s="102"/>
      <c r="F57" s="102"/>
    </row>
    <row r="58" spans="1:6" x14ac:dyDescent="0.25">
      <c r="A58" s="102"/>
      <c r="B58" s="102"/>
      <c r="C58" s="102"/>
      <c r="D58" s="102"/>
      <c r="E58" s="102"/>
      <c r="F58" s="102"/>
    </row>
    <row r="59" spans="1:6" x14ac:dyDescent="0.25">
      <c r="A59" s="102"/>
      <c r="B59" s="102"/>
      <c r="C59" s="102"/>
      <c r="D59" s="102"/>
      <c r="E59" s="102"/>
      <c r="F59" s="102"/>
    </row>
    <row r="60" spans="1:6" x14ac:dyDescent="0.25">
      <c r="A60" s="102"/>
      <c r="B60" s="102"/>
      <c r="C60" s="102"/>
      <c r="D60" s="102"/>
    </row>
    <row r="61" spans="1:6" x14ac:dyDescent="0.25">
      <c r="A61" s="102"/>
      <c r="B61" s="102"/>
      <c r="C61" s="102"/>
      <c r="D61" s="102"/>
    </row>
    <row r="62" spans="1:6" x14ac:dyDescent="0.25">
      <c r="A62" s="102"/>
      <c r="B62" s="102"/>
      <c r="C62" s="102"/>
      <c r="D62" s="102"/>
    </row>
  </sheetData>
  <hyperlinks>
    <hyperlink ref="B14" r:id="rId1"/>
  </hyperlinks>
  <pageMargins left="0.7" right="0.7" top="0.75" bottom="0.75" header="0.3" footer="0.3"/>
  <pageSetup scale="62" orientation="portrait" r:id="rId2"/>
  <headerFooter>
    <oddFooter xml:space="preserve">&amp;L&amp;Z&amp;F&amp;R &amp;A
</odd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workbookViewId="0">
      <selection activeCell="G18" sqref="G18"/>
    </sheetView>
  </sheetViews>
  <sheetFormatPr defaultRowHeight="15.75" outlineLevelRow="2" x14ac:dyDescent="0.25"/>
  <cols>
    <col min="1" max="1" width="13.25" style="1" customWidth="1"/>
    <col min="2" max="2" width="9" style="1"/>
    <col min="3" max="3" width="8" style="1" customWidth="1"/>
    <col min="4" max="4" width="9" style="1"/>
    <col min="5" max="5" width="13.375" style="1" customWidth="1"/>
    <col min="6" max="6" width="23.375" style="124" customWidth="1"/>
    <col min="7" max="7" width="9" style="1"/>
    <col min="8" max="8" width="10.125" style="1" bestFit="1" customWidth="1"/>
    <col min="9" max="9" width="13" style="1" customWidth="1"/>
    <col min="10" max="10" width="9.625" style="1" customWidth="1"/>
    <col min="11" max="11" width="15.5" style="1" customWidth="1"/>
    <col min="12" max="12" width="9" style="1" customWidth="1"/>
    <col min="13" max="16384" width="9" style="1"/>
  </cols>
  <sheetData>
    <row r="1" spans="1:11" s="1" customFormat="1" ht="45" x14ac:dyDescent="0.25">
      <c r="A1" s="138" t="s">
        <v>115</v>
      </c>
      <c r="B1" s="138" t="s">
        <v>114</v>
      </c>
      <c r="C1" s="138" t="s">
        <v>113</v>
      </c>
      <c r="D1" s="138" t="s">
        <v>112</v>
      </c>
      <c r="E1" s="138" t="s">
        <v>111</v>
      </c>
      <c r="F1" s="139" t="s">
        <v>110</v>
      </c>
      <c r="G1" s="138" t="s">
        <v>109</v>
      </c>
      <c r="H1" s="138" t="s">
        <v>108</v>
      </c>
      <c r="I1" s="137" t="s">
        <v>107</v>
      </c>
      <c r="J1" s="137" t="s">
        <v>106</v>
      </c>
      <c r="K1" s="136" t="s">
        <v>105</v>
      </c>
    </row>
    <row r="2" spans="1:11" s="1" customFormat="1" ht="21.75" customHeight="1" outlineLevel="1" x14ac:dyDescent="0.25">
      <c r="A2" s="135">
        <v>42923</v>
      </c>
      <c r="B2" s="133">
        <v>2017</v>
      </c>
      <c r="C2" s="133" t="s">
        <v>99</v>
      </c>
      <c r="D2" s="133" t="s">
        <v>98</v>
      </c>
      <c r="E2" s="133" t="s">
        <v>97</v>
      </c>
      <c r="F2" s="134" t="s">
        <v>104</v>
      </c>
      <c r="G2" s="133" t="s">
        <v>95</v>
      </c>
      <c r="H2" s="132">
        <v>247519.52</v>
      </c>
      <c r="I2" s="132">
        <f>66061.37/11</f>
        <v>6005.5790909090902</v>
      </c>
      <c r="J2" s="132">
        <f>(10030+2006)/11</f>
        <v>1094.1818181818182</v>
      </c>
      <c r="K2" s="131">
        <f>+H2+I2+J2</f>
        <v>254619.28090909091</v>
      </c>
    </row>
    <row r="3" spans="1:11" s="1" customFormat="1" outlineLevel="1" x14ac:dyDescent="0.25">
      <c r="A3" s="135">
        <v>42922</v>
      </c>
      <c r="B3" s="133">
        <v>2017</v>
      </c>
      <c r="C3" s="133" t="s">
        <v>99</v>
      </c>
      <c r="D3" s="133" t="s">
        <v>98</v>
      </c>
      <c r="E3" s="133" t="s">
        <v>97</v>
      </c>
      <c r="F3" s="134" t="s">
        <v>103</v>
      </c>
      <c r="G3" s="133" t="s">
        <v>95</v>
      </c>
      <c r="H3" s="132">
        <v>247519.52</v>
      </c>
      <c r="I3" s="132">
        <f>66061.37/11</f>
        <v>6005.5790909090902</v>
      </c>
      <c r="J3" s="132">
        <f>(10030+2006)/11</f>
        <v>1094.1818181818182</v>
      </c>
      <c r="K3" s="131">
        <f>+H3+I3+J3</f>
        <v>254619.28090909091</v>
      </c>
    </row>
    <row r="4" spans="1:11" s="1" customFormat="1" outlineLevel="1" x14ac:dyDescent="0.25">
      <c r="A4" s="135">
        <v>42921</v>
      </c>
      <c r="B4" s="133">
        <v>2017</v>
      </c>
      <c r="C4" s="133" t="s">
        <v>99</v>
      </c>
      <c r="D4" s="133" t="s">
        <v>98</v>
      </c>
      <c r="E4" s="133" t="s">
        <v>97</v>
      </c>
      <c r="F4" s="134" t="s">
        <v>102</v>
      </c>
      <c r="G4" s="133" t="s">
        <v>95</v>
      </c>
      <c r="H4" s="132">
        <v>247519.52</v>
      </c>
      <c r="I4" s="132">
        <f>66061.37/11</f>
        <v>6005.5790909090902</v>
      </c>
      <c r="J4" s="132">
        <f>(10030+2006)/11</f>
        <v>1094.1818181818182</v>
      </c>
      <c r="K4" s="131">
        <f>+H4+I4+J4</f>
        <v>254619.28090909091</v>
      </c>
    </row>
    <row r="5" spans="1:11" s="1" customFormat="1" outlineLevel="1" x14ac:dyDescent="0.25">
      <c r="A5" s="135">
        <v>42915</v>
      </c>
      <c r="B5" s="133">
        <v>2017</v>
      </c>
      <c r="C5" s="133" t="s">
        <v>99</v>
      </c>
      <c r="D5" s="133" t="s">
        <v>98</v>
      </c>
      <c r="E5" s="133" t="s">
        <v>97</v>
      </c>
      <c r="F5" s="134" t="s">
        <v>101</v>
      </c>
      <c r="G5" s="133" t="s">
        <v>95</v>
      </c>
      <c r="H5" s="132">
        <v>247519.52</v>
      </c>
      <c r="I5" s="132">
        <f>66061.37/11</f>
        <v>6005.5790909090902</v>
      </c>
      <c r="J5" s="132">
        <f>(10030+2006)/11</f>
        <v>1094.1818181818182</v>
      </c>
      <c r="K5" s="131">
        <f>+H5+I5+J5</f>
        <v>254619.28090909091</v>
      </c>
    </row>
    <row r="6" spans="1:11" s="1" customFormat="1" outlineLevel="1" x14ac:dyDescent="0.25">
      <c r="A6" s="135">
        <v>42913</v>
      </c>
      <c r="B6" s="133">
        <v>2017</v>
      </c>
      <c r="C6" s="133" t="s">
        <v>99</v>
      </c>
      <c r="D6" s="133" t="s">
        <v>98</v>
      </c>
      <c r="E6" s="133" t="s">
        <v>97</v>
      </c>
      <c r="F6" s="134" t="s">
        <v>100</v>
      </c>
      <c r="G6" s="133" t="s">
        <v>95</v>
      </c>
      <c r="H6" s="132">
        <v>247519.52</v>
      </c>
      <c r="I6" s="132">
        <f>66061.37/11</f>
        <v>6005.5790909090902</v>
      </c>
      <c r="J6" s="132">
        <f>(10030+2006)/11</f>
        <v>1094.1818181818182</v>
      </c>
      <c r="K6" s="131">
        <f>+H6+I6+J6</f>
        <v>254619.28090909091</v>
      </c>
    </row>
    <row r="7" spans="1:11" s="1" customFormat="1" outlineLevel="1" x14ac:dyDescent="0.25">
      <c r="A7" s="135">
        <v>42921</v>
      </c>
      <c r="B7" s="133">
        <v>2017</v>
      </c>
      <c r="C7" s="133" t="s">
        <v>99</v>
      </c>
      <c r="D7" s="133" t="s">
        <v>98</v>
      </c>
      <c r="E7" s="133" t="s">
        <v>97</v>
      </c>
      <c r="F7" s="134" t="s">
        <v>96</v>
      </c>
      <c r="G7" s="133" t="s">
        <v>95</v>
      </c>
      <c r="H7" s="132">
        <v>247519.52</v>
      </c>
      <c r="I7" s="132">
        <f>66061.37/11</f>
        <v>6005.5790909090902</v>
      </c>
      <c r="J7" s="132">
        <f>(10030+2006)/11</f>
        <v>1094.1818181818182</v>
      </c>
      <c r="K7" s="131">
        <f>+H7+I7+J7</f>
        <v>254619.28090909091</v>
      </c>
    </row>
    <row r="8" spans="1:11" s="1" customFormat="1" outlineLevel="2" x14ac:dyDescent="0.25">
      <c r="A8" s="135">
        <v>42580</v>
      </c>
      <c r="B8" s="133">
        <v>2016</v>
      </c>
      <c r="C8" s="133" t="s">
        <v>92</v>
      </c>
      <c r="D8" s="133" t="s">
        <v>91</v>
      </c>
      <c r="E8" s="133" t="s">
        <v>90</v>
      </c>
      <c r="F8" s="134" t="s">
        <v>94</v>
      </c>
      <c r="G8" s="133" t="s">
        <v>88</v>
      </c>
      <c r="H8" s="132">
        <f>120351/3</f>
        <v>40117</v>
      </c>
      <c r="I8" s="132"/>
      <c r="J8" s="132">
        <f>1924.29/3</f>
        <v>641.42999999999995</v>
      </c>
      <c r="K8" s="131">
        <f>+H8+I8+J8</f>
        <v>40758.43</v>
      </c>
    </row>
    <row r="9" spans="1:11" s="1" customFormat="1" outlineLevel="1" x14ac:dyDescent="0.25">
      <c r="A9" s="135">
        <v>42580</v>
      </c>
      <c r="B9" s="133">
        <v>2016</v>
      </c>
      <c r="C9" s="133" t="s">
        <v>92</v>
      </c>
      <c r="D9" s="133" t="s">
        <v>91</v>
      </c>
      <c r="E9" s="133" t="s">
        <v>90</v>
      </c>
      <c r="F9" s="134" t="s">
        <v>93</v>
      </c>
      <c r="G9" s="133" t="s">
        <v>88</v>
      </c>
      <c r="H9" s="132">
        <f>120351/3</f>
        <v>40117</v>
      </c>
      <c r="I9" s="132"/>
      <c r="J9" s="132">
        <f>1924.29/3</f>
        <v>641.42999999999995</v>
      </c>
      <c r="K9" s="131">
        <f>+H9+I9+J9</f>
        <v>40758.43</v>
      </c>
    </row>
    <row r="10" spans="1:11" s="1" customFormat="1" outlineLevel="1" x14ac:dyDescent="0.25">
      <c r="A10" s="135">
        <v>42580</v>
      </c>
      <c r="B10" s="133">
        <v>2016</v>
      </c>
      <c r="C10" s="133" t="s">
        <v>92</v>
      </c>
      <c r="D10" s="133" t="s">
        <v>91</v>
      </c>
      <c r="E10" s="133" t="s">
        <v>90</v>
      </c>
      <c r="F10" s="134" t="s">
        <v>89</v>
      </c>
      <c r="G10" s="133" t="s">
        <v>88</v>
      </c>
      <c r="H10" s="132">
        <f>120351/3</f>
        <v>40117</v>
      </c>
      <c r="I10" s="132"/>
      <c r="J10" s="132">
        <f>1924.29/3</f>
        <v>641.42999999999995</v>
      </c>
      <c r="K10" s="131">
        <f>+H10+I10+J10</f>
        <v>40758.43</v>
      </c>
    </row>
    <row r="11" spans="1:11" s="1" customFormat="1" x14ac:dyDescent="0.25">
      <c r="F11" s="124"/>
      <c r="H11" s="130"/>
      <c r="I11" s="130"/>
      <c r="J11" s="130"/>
      <c r="K11" s="129"/>
    </row>
    <row r="12" spans="1:11" s="1" customFormat="1" ht="16.5" thickBot="1" x14ac:dyDescent="0.3">
      <c r="F12" s="124"/>
      <c r="H12" s="128">
        <f>SUM(H2:H11)</f>
        <v>1605468.1199999999</v>
      </c>
      <c r="I12" s="128">
        <f>SUM(I2:I11)</f>
        <v>36033.474545454541</v>
      </c>
      <c r="J12" s="128">
        <f>SUM(J2:J11)</f>
        <v>8489.380909090909</v>
      </c>
      <c r="K12" s="127">
        <f>+H12+I12+J12</f>
        <v>1649990.9754545453</v>
      </c>
    </row>
    <row r="13" spans="1:11" s="1" customFormat="1" ht="16.5" thickTop="1" x14ac:dyDescent="0.25">
      <c r="F13" s="124"/>
    </row>
    <row r="14" spans="1:11" s="1" customFormat="1" x14ac:dyDescent="0.25">
      <c r="F14" s="124"/>
      <c r="I14" s="124"/>
      <c r="J14" s="126" t="s">
        <v>87</v>
      </c>
      <c r="K14" s="125">
        <v>2846299</v>
      </c>
    </row>
    <row r="15" spans="1:11" s="1" customFormat="1" x14ac:dyDescent="0.25">
      <c r="F15" s="124"/>
      <c r="I15" s="124"/>
      <c r="J15" s="124" t="s">
        <v>86</v>
      </c>
      <c r="K15" s="125">
        <f>K14-K12</f>
        <v>1196308.0245454547</v>
      </c>
    </row>
    <row r="16" spans="1:11" s="1" customFormat="1" x14ac:dyDescent="0.25">
      <c r="F16" s="124"/>
      <c r="I16" s="124"/>
      <c r="J16" s="126" t="s">
        <v>85</v>
      </c>
      <c r="K16" s="125">
        <f>K15/5</f>
        <v>239261.60490909094</v>
      </c>
    </row>
  </sheetData>
  <pageMargins left="0.7" right="0.7" top="0.75" bottom="0.75" header="0.3" footer="0.3"/>
  <pageSetup scale="62" orientation="portrait" verticalDpi="0" r:id="rId1"/>
  <headerFooter>
    <oddHeader>&amp;C&amp;F</oddHeader>
    <oddFooter xml:space="preserve">&amp;L&amp;Z&amp;F&amp;R &amp;A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Exhibit A</vt:lpstr>
      <vt:lpstr>ProjReq Instructions</vt:lpstr>
      <vt:lpstr>ProjReport Instructions</vt:lpstr>
      <vt:lpstr>Detail of Request</vt:lpstr>
      <vt:lpstr>'Exhibit A'!Print_Area</vt:lpstr>
      <vt:lpstr>'ProjReport Instructions'!Print_Area</vt:lpstr>
      <vt:lpstr>'ProjReq Instructions'!Print_Area</vt:lpstr>
    </vt:vector>
  </TitlesOfParts>
  <Company>The University of North Carolina at Chapel Hill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Lenovo User</cp:lastModifiedBy>
  <dcterms:created xsi:type="dcterms:W3CDTF">2018-03-10T20:53:56Z</dcterms:created>
  <dcterms:modified xsi:type="dcterms:W3CDTF">2018-03-10T20:54:20Z</dcterms:modified>
</cp:coreProperties>
</file>