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1819 Public Consumption\FY19 Orange Projects\"/>
    </mc:Choice>
  </mc:AlternateContent>
  <bookViews>
    <workbookView xWindow="360" yWindow="90" windowWidth="22995" windowHeight="11310"/>
  </bookViews>
  <sheets>
    <sheet name="FY19 OPT - Transit Service" sheetId="1" r:id="rId1"/>
  </sheets>
  <definedNames>
    <definedName name="_xlnm._FilterDatabase" localSheetId="0" hidden="1">'FY19 OPT - Transit Service'!$X$3:$X$12</definedName>
    <definedName name="Added_notes_as_appropriate">'FY19 OPT - Transit Service'!$F$14</definedName>
    <definedName name="End_Date">'FY19 OPT - Transit Service'!$D$14</definedName>
    <definedName name="KPI_a">'FY19 OPT - Transit Service'!$B$48&amp;'FY19 OPT - Transit Service'!$D$48</definedName>
    <definedName name="KPI_b">'FY19 OPT - Transit Service'!$B$49&amp;'FY19 OPT - Transit Service'!$D$49</definedName>
    <definedName name="KPI_c">'FY19 OPT - Transit Service'!$B$50&amp;'FY19 OPT - Transit Service'!$D$50</definedName>
    <definedName name="_xlnm.Print_Area" localSheetId="0">'FY19 OPT - Transit Service'!$B$1:$K$148</definedName>
    <definedName name="Project_Name">'FY19 OPT - Transit Service'!$B$11</definedName>
    <definedName name="Requesting_Agency">'FY19 OPT - Transit Service'!$D$11</definedName>
    <definedName name="Start_Date">'FY19 OPT - Transit Service'!$B$14</definedName>
    <definedName name="Z_A57ED495_A8F1_41AA_920B_D492B709C260_.wvu.FilterData" localSheetId="0" hidden="1">'FY19 OPT - Transit Service'!$X$3:$X$12</definedName>
    <definedName name="Z_A57ED495_A8F1_41AA_920B_D492B709C260_.wvu.PrintArea" localSheetId="0" hidden="1">'FY19 OPT - Transit Service'!$A$1:$K$148</definedName>
    <definedName name="Z_A57ED495_A8F1_41AA_920B_D492B709C260_.wvu.Rows" localSheetId="0" hidden="1">'FY19 OPT - Transit Service'!$93:$96</definedName>
  </definedNames>
  <calcPr calcId="152511"/>
</workbook>
</file>

<file path=xl/calcChain.xml><?xml version="1.0" encoding="utf-8"?>
<calcChain xmlns="http://schemas.openxmlformats.org/spreadsheetml/2006/main">
  <c r="I139" i="1" l="1"/>
  <c r="H139" i="1"/>
  <c r="G139" i="1"/>
  <c r="F139" i="1"/>
  <c r="E139" i="1"/>
  <c r="D139" i="1"/>
  <c r="D92" i="1" s="1"/>
  <c r="J138" i="1"/>
  <c r="J137" i="1"/>
  <c r="J136" i="1"/>
  <c r="J135" i="1"/>
  <c r="J134" i="1"/>
  <c r="J133" i="1"/>
  <c r="E118" i="1"/>
  <c r="E123" i="1" s="1"/>
  <c r="F117" i="1"/>
  <c r="G117" i="1" s="1"/>
  <c r="H117" i="1" s="1"/>
  <c r="I117" i="1" s="1"/>
  <c r="F116" i="1"/>
  <c r="I112" i="1"/>
  <c r="H112" i="1"/>
  <c r="G112" i="1"/>
  <c r="F126" i="1" s="1"/>
  <c r="I101" i="1"/>
  <c r="H101" i="1"/>
  <c r="G101" i="1"/>
  <c r="F101" i="1"/>
  <c r="E101" i="1"/>
  <c r="D101" i="1"/>
  <c r="J100" i="1"/>
  <c r="J99" i="1"/>
  <c r="J98" i="1"/>
  <c r="J96" i="1"/>
  <c r="J95" i="1"/>
  <c r="J94" i="1"/>
  <c r="J93" i="1"/>
  <c r="I91" i="1"/>
  <c r="H91" i="1"/>
  <c r="G91" i="1"/>
  <c r="F91" i="1"/>
  <c r="E91" i="1"/>
  <c r="D91" i="1"/>
  <c r="J11" i="1"/>
  <c r="B2" i="1"/>
  <c r="J14" i="1" l="1"/>
  <c r="F14" i="1" s="1"/>
  <c r="D102" i="1"/>
  <c r="J139" i="1"/>
  <c r="J15" i="1" s="1"/>
  <c r="F118" i="1"/>
  <c r="J101" i="1"/>
  <c r="G126" i="1"/>
  <c r="H126" i="1" s="1"/>
  <c r="I126" i="1" s="1"/>
  <c r="E127" i="1"/>
  <c r="E92" i="1" s="1"/>
  <c r="E102" i="1" s="1"/>
  <c r="F114" i="1"/>
  <c r="G116" i="1"/>
  <c r="F125" i="1"/>
  <c r="F113" i="1"/>
  <c r="F119" i="1"/>
  <c r="G119" i="1" s="1"/>
  <c r="H119" i="1" s="1"/>
  <c r="I119" i="1" s="1"/>
  <c r="F120" i="1"/>
  <c r="G120" i="1" s="1"/>
  <c r="H120" i="1" s="1"/>
  <c r="I120" i="1" s="1"/>
  <c r="F121" i="1"/>
  <c r="G121" i="1" s="1"/>
  <c r="H121" i="1" s="1"/>
  <c r="I121" i="1" s="1"/>
  <c r="F122" i="1"/>
  <c r="G122" i="1" s="1"/>
  <c r="H122" i="1" s="1"/>
  <c r="I122" i="1" s="1"/>
  <c r="F124" i="1"/>
  <c r="G124" i="1" l="1"/>
  <c r="H124" i="1" s="1"/>
  <c r="I124" i="1" s="1"/>
  <c r="G114" i="1"/>
  <c r="H114" i="1" s="1"/>
  <c r="I114" i="1" s="1"/>
  <c r="J114" i="1"/>
  <c r="G113" i="1"/>
  <c r="G125" i="1"/>
  <c r="H125" i="1" s="1"/>
  <c r="I125" i="1" s="1"/>
  <c r="G118" i="1"/>
  <c r="H116" i="1"/>
  <c r="F123" i="1"/>
  <c r="J126" i="1"/>
  <c r="G123" i="1" l="1"/>
  <c r="J124" i="1"/>
  <c r="H118" i="1"/>
  <c r="H123" i="1" s="1"/>
  <c r="I116" i="1"/>
  <c r="I118" i="1" s="1"/>
  <c r="I123" i="1" s="1"/>
  <c r="J125" i="1"/>
  <c r="H113" i="1"/>
  <c r="G127" i="1"/>
  <c r="G92" i="1" s="1"/>
  <c r="G102" i="1" s="1"/>
  <c r="F127" i="1"/>
  <c r="F92" i="1" s="1"/>
  <c r="J123" i="1" l="1"/>
  <c r="F102" i="1"/>
  <c r="H127" i="1"/>
  <c r="H92" i="1" s="1"/>
  <c r="H102" i="1" s="1"/>
  <c r="I113" i="1"/>
  <c r="I127" i="1" s="1"/>
  <c r="I92" i="1" s="1"/>
  <c r="I102" i="1" s="1"/>
  <c r="J118" i="1"/>
  <c r="J113" i="1"/>
  <c r="J127" i="1" s="1"/>
  <c r="J12" i="1" l="1"/>
  <c r="J92" i="1"/>
  <c r="J102" i="1" s="1"/>
</calcChain>
</file>

<file path=xl/sharedStrings.xml><?xml version="1.0" encoding="utf-8"?>
<sst xmlns="http://schemas.openxmlformats.org/spreadsheetml/2006/main" count="243" uniqueCount="208">
  <si>
    <t>Triangle Tax District</t>
  </si>
  <si>
    <t>FY START DATE</t>
  </si>
  <si>
    <t>Do Not Delete</t>
  </si>
  <si>
    <t xml:space="preserve"> Orange Transit Work Plan</t>
  </si>
  <si>
    <t>FY 2019</t>
  </si>
  <si>
    <t>Form Output</t>
  </si>
  <si>
    <t>FY</t>
  </si>
  <si>
    <t>Agency</t>
  </si>
  <si>
    <t>Project Type</t>
  </si>
  <si>
    <t>Number</t>
  </si>
  <si>
    <t xml:space="preserve">Unique Request ID: 
[FY Project Start year] </t>
  </si>
  <si>
    <t>Project Request Form</t>
  </si>
  <si>
    <t>CHT</t>
  </si>
  <si>
    <t>AD</t>
  </si>
  <si>
    <t>FY 2020</t>
  </si>
  <si>
    <t xml:space="preserve">[Three letter Agency] </t>
  </si>
  <si>
    <t>OPT</t>
  </si>
  <si>
    <t xml:space="preserve"> </t>
  </si>
  <si>
    <t>DCI</t>
  </si>
  <si>
    <t>CD</t>
  </si>
  <si>
    <t>FY 2021</t>
  </si>
  <si>
    <t>[Project Type]</t>
  </si>
  <si>
    <t>TS</t>
  </si>
  <si>
    <t>DCO</t>
  </si>
  <si>
    <t>FY 2022</t>
  </si>
  <si>
    <t>[Unique Number]</t>
  </si>
  <si>
    <t>GOT</t>
  </si>
  <si>
    <t>VP</t>
  </si>
  <si>
    <t>FY 2023</t>
  </si>
  <si>
    <t xml:space="preserve">Project Business Case </t>
  </si>
  <si>
    <t>MPO</t>
  </si>
  <si>
    <t>CO</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</si>
  <si>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</si>
  <si>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OO</t>
  </si>
  <si>
    <t>OTH</t>
  </si>
  <si>
    <t xml:space="preserve">Project Name </t>
  </si>
  <si>
    <t xml:space="preserve">Requesting Agency </t>
  </si>
  <si>
    <t xml:space="preserve">Project Contact </t>
  </si>
  <si>
    <t xml:space="preserve">TTD Estimated Operating Cost </t>
  </si>
  <si>
    <t>Continuation of Transit Services</t>
  </si>
  <si>
    <t>Orange County Public Transportation</t>
  </si>
  <si>
    <t>Theo Letman</t>
  </si>
  <si>
    <t>Current Year</t>
  </si>
  <si>
    <t>tletman@orangecountync.gov</t>
  </si>
  <si>
    <t>Project Cost</t>
  </si>
  <si>
    <t xml:space="preserve">Estimated Start Date </t>
  </si>
  <si>
    <t>Estimated Completion</t>
  </si>
  <si>
    <t>FY19 Request</t>
  </si>
  <si>
    <t>TTD Estimated Capital Cost</t>
  </si>
  <si>
    <t>Project Description</t>
  </si>
  <si>
    <t>Continuation of the Hillsborough Circulator: to include 8 existing hours and 1 new planned expansion hour per day. Continuation of the Orange Chapel Hill Midday Connector: Nine (9) new expansion hour per day. Twelve (12) hours operated total- 3 existing hors not charged against the plan. The budgeted cost per revenue hour of service is $58, compared with a cost of $49.73 per revenue hour in FY2017.  In FY2017, OCPT operated 4118 revenue hour of bus service.  OCPT will use these funds to cover a portion of the increased cost of the pre-existing services in FY2018. US 70 Midday fixed route service will operate five (5) hours/day 10am-3pm Mon-Fri connecting Hillsborough and Mebane serving transit dependant populations with services to medical, shopping and employment destinations. 1,250 annual hours. Three new zonal routes will operate 5 hours per day of deviated fixed route service two-days per week in each of three zones.  Zonal routes will provide new flexible general public route options serving rural areas in Northeast, Northwest and Southern Orange County. 1,560 annual hours (520 hours per zone)</t>
  </si>
  <si>
    <t>Project Profile</t>
  </si>
  <si>
    <t>Operating</t>
  </si>
  <si>
    <t>P.1</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</si>
  <si>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</si>
  <si>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Capital</t>
  </si>
  <si>
    <t>Project Location:</t>
  </si>
  <si>
    <t>Who will this Project serve?</t>
  </si>
  <si>
    <t>What are the key benefits?</t>
  </si>
  <si>
    <t>Both</t>
  </si>
  <si>
    <t>Orange County</t>
  </si>
  <si>
    <t>Orange County residents</t>
  </si>
  <si>
    <t>Continuation of existing transit services and expansion of routes</t>
  </si>
  <si>
    <t>Operating - Administration</t>
  </si>
  <si>
    <t>Operating - Other</t>
  </si>
  <si>
    <t>P.2</t>
  </si>
  <si>
    <t>Is this project Operating, Capital or Both</t>
  </si>
  <si>
    <t>Purchase of Service (POS)</t>
  </si>
  <si>
    <t>Capital Development</t>
  </si>
  <si>
    <t>P.3</t>
  </si>
  <si>
    <t>Please select the appropriate project classification(s):</t>
  </si>
  <si>
    <t>Capital Vehicle Acquisition</t>
  </si>
  <si>
    <t>Capital Other</t>
  </si>
  <si>
    <t>P.4</t>
  </si>
  <si>
    <t xml:space="preserve">Please select whether a recurring or one-time request: </t>
  </si>
  <si>
    <t>Recurring</t>
  </si>
  <si>
    <t>One-Time</t>
  </si>
  <si>
    <t xml:space="preserve"> Durham Transit Plan - Orange Transit Plan</t>
  </si>
  <si>
    <t>Durham</t>
  </si>
  <si>
    <t>Orange</t>
  </si>
  <si>
    <t>Durham &amp; Orange</t>
  </si>
  <si>
    <t>DO.1</t>
  </si>
  <si>
    <t>Which fund is this project being proposed for?</t>
  </si>
  <si>
    <t>YES</t>
  </si>
  <si>
    <t>DO.2</t>
  </si>
  <si>
    <t xml:space="preserve">Was this project evaluated in the Adopted Durham or Orange Transit Plans? </t>
  </si>
  <si>
    <t>No</t>
  </si>
  <si>
    <t xml:space="preserve">If no, use the space below to describe the reason for inclusion of this project in addition to projects and services included in the Durham - Orange Transit Plan or in lieu of projects and services included in the Adopted Plan?  </t>
  </si>
  <si>
    <t>DO.3</t>
  </si>
  <si>
    <t xml:space="preserve">Is this an expansion or existing service (if applicable)? </t>
  </si>
  <si>
    <t>Expansion Service</t>
  </si>
  <si>
    <t>DO.4</t>
  </si>
  <si>
    <t xml:space="preserve">How is this project related to projected demand for future services? </t>
  </si>
  <si>
    <t>Existing Service</t>
  </si>
  <si>
    <t>on planned and programmed</t>
  </si>
  <si>
    <t>What is your plan if the request is not funded?</t>
  </si>
  <si>
    <t>implement services using other funding sources</t>
  </si>
  <si>
    <t>AD-Hire Date</t>
  </si>
  <si>
    <t>DO.5</t>
  </si>
  <si>
    <t xml:space="preserve">List below the Key Performance Indicators (deliverables) while this project is in progress. These performance measures will be reported quarterly. </t>
  </si>
  <si>
    <t xml:space="preserve">AD-Issue of RFP </t>
  </si>
  <si>
    <t>a)</t>
  </si>
  <si>
    <t>TS-Revenue Hours of Service Provided</t>
  </si>
  <si>
    <t>Describe</t>
  </si>
  <si>
    <t>AD-Contract Start</t>
  </si>
  <si>
    <t>b)</t>
  </si>
  <si>
    <t>TS-Average Daily Ridership</t>
  </si>
  <si>
    <t>AD-Contract Completion</t>
  </si>
  <si>
    <t>c)</t>
  </si>
  <si>
    <t>TS-Passengers per Hour</t>
  </si>
  <si>
    <t>AD-Specify</t>
  </si>
  <si>
    <t>CD-Right-of-Way Acquisition</t>
  </si>
  <si>
    <t>Project Monitoring Details</t>
  </si>
  <si>
    <t>CD-Construction Start</t>
  </si>
  <si>
    <t>CD-Project Development</t>
  </si>
  <si>
    <t>CD-Construction Completion</t>
  </si>
  <si>
    <t>Capital Projects</t>
  </si>
  <si>
    <t>CD-Specify</t>
  </si>
  <si>
    <t>CP.1</t>
  </si>
  <si>
    <t xml:space="preserve">Capital projects: how can outcomes be measured once this project is built/implemented?  </t>
  </si>
  <si>
    <t>TS-Specify</t>
  </si>
  <si>
    <t>Operating Projects</t>
  </si>
  <si>
    <t>VP-Request Quote and request Board Approval</t>
  </si>
  <si>
    <t>VP-Order/Release PO for Vehicles (bus or other)</t>
  </si>
  <si>
    <t>OP.1</t>
  </si>
  <si>
    <t>Operating service: how can outcomes be measured once operations are underway?</t>
  </si>
  <si>
    <t>VP-Receive, inspect and accept buses</t>
  </si>
  <si>
    <t>Quarterly surveys and data analysis of KPI's</t>
  </si>
  <si>
    <t>VP-Specify</t>
  </si>
  <si>
    <t>CO-Specify</t>
  </si>
  <si>
    <t>OP.2</t>
  </si>
  <si>
    <t>For bus operating projects, please provide:</t>
  </si>
  <si>
    <t>OO-Specify</t>
  </si>
  <si>
    <t xml:space="preserve">a)  Target Start Date </t>
  </si>
  <si>
    <t xml:space="preserve">b)  Span </t>
  </si>
  <si>
    <t>annually</t>
  </si>
  <si>
    <t>c)  Frequency</t>
  </si>
  <si>
    <t xml:space="preserve">d)  Assets Used </t>
  </si>
  <si>
    <t>LTV</t>
  </si>
  <si>
    <t>e)  Geographic Termini</t>
  </si>
  <si>
    <t>f)  Major Market Destinations Served</t>
  </si>
  <si>
    <t>g) Revenue Hours</t>
  </si>
  <si>
    <t>OP.3</t>
  </si>
  <si>
    <t>If this is an expansion project, which organization will operate this expansion and how will it improve services?</t>
  </si>
  <si>
    <t>Flex service will operate in underserved rural portions of Orange County at the request of the OC BOCC</t>
  </si>
  <si>
    <t>Administration Projects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</si>
  <si>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</si>
  <si>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</si>
  <si>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P.5</t>
  </si>
  <si>
    <t>List any other relevant information not addressed.</t>
  </si>
  <si>
    <t>Finance Estimates</t>
  </si>
  <si>
    <t>F.1</t>
  </si>
  <si>
    <t xml:space="preserve">Estimated Project Revenues:  </t>
  </si>
  <si>
    <t>If there are other revenues besides Durham - Orange County Tax Revenue to support this request, please enter the anticipated revenue amounts next to the appropriate funding source for each fiscal year shown below.</t>
  </si>
  <si>
    <t xml:space="preserve">Revenue </t>
  </si>
  <si>
    <t>Tax District Funding</t>
  </si>
  <si>
    <t>Total</t>
  </si>
  <si>
    <t>Orange County Tax Revenue</t>
  </si>
  <si>
    <t>1/2 Cent Sales Tax</t>
  </si>
  <si>
    <t>$7 Vehicle Registration fee</t>
  </si>
  <si>
    <t>$3 Vehicle Registration fee</t>
  </si>
  <si>
    <t>5% Vehicle Rental Tax</t>
  </si>
  <si>
    <t>Other Revenue</t>
  </si>
  <si>
    <t xml:space="preserve">   Federal</t>
  </si>
  <si>
    <t xml:space="preserve">   State </t>
  </si>
  <si>
    <t xml:space="preserve">  Other </t>
  </si>
  <si>
    <t>Subtotal Other</t>
  </si>
  <si>
    <t>TOTAL  Funding</t>
  </si>
  <si>
    <t>F.2</t>
  </si>
  <si>
    <t>Historic Triangle Transit District reimbursement: Any prior reimbursement proposed on the project?</t>
  </si>
  <si>
    <t>Please provide Total YTD expenditure reimbursed on the project (including anticipated reimbursement in FY18):</t>
  </si>
  <si>
    <t>[Please fill this column if your project is a existing approved project from FY18 work plan.]</t>
  </si>
  <si>
    <t xml:space="preserve">Transit Operations: Estimated appropriations to support expenses.  </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</si>
  <si>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</si>
  <si>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Cost Break Down of Project Request </t>
  </si>
  <si>
    <t>OPERATING COSTS</t>
  </si>
  <si>
    <t>FY19</t>
  </si>
  <si>
    <t>FY20</t>
  </si>
  <si>
    <t>FY21</t>
  </si>
  <si>
    <t>FY22</t>
  </si>
  <si>
    <t>FY23</t>
  </si>
  <si>
    <t>FY24</t>
  </si>
  <si>
    <t xml:space="preserve">Growth Factors </t>
  </si>
  <si>
    <t xml:space="preserve">   Salary &amp; Fringes </t>
  </si>
  <si>
    <t xml:space="preserve">   Contracts </t>
  </si>
  <si>
    <t xml:space="preserve">   Bus Operations:  </t>
  </si>
  <si>
    <t xml:space="preserve">        Estimated Hours </t>
  </si>
  <si>
    <t xml:space="preserve">        Cost per Hour </t>
  </si>
  <si>
    <t>Estimated Operating Cost</t>
  </si>
  <si>
    <t xml:space="preserve">        Bus Leases </t>
  </si>
  <si>
    <t xml:space="preserve">        Park &amp; Ride Lease</t>
  </si>
  <si>
    <t xml:space="preserve">       Other -Bus (Describe)</t>
  </si>
  <si>
    <t>Subtotal: Bus Operations</t>
  </si>
  <si>
    <t>Other (Describe)</t>
  </si>
  <si>
    <t>TOTAL OPERATING COSTS</t>
  </si>
  <si>
    <t>F.3</t>
  </si>
  <si>
    <t>Transit Capital Development: Estimated appropriations to support contractual commitments and other expenses related to proposed capital projects.</t>
  </si>
  <si>
    <t>CAPITAL COSTS</t>
  </si>
  <si>
    <t xml:space="preserve"> Feasibility or Other Studies</t>
  </si>
  <si>
    <t xml:space="preserve"> Land - Right of Way</t>
  </si>
  <si>
    <t xml:space="preserve"> Design &amp; Engineering</t>
  </si>
  <si>
    <t xml:space="preserve"> Construction -  Implementation</t>
  </si>
  <si>
    <t xml:space="preserve"> Equipment</t>
  </si>
  <si>
    <t>TOTAL CAPITAL COSTS</t>
  </si>
  <si>
    <t>Assumptions for Costs and Revenues Above:</t>
  </si>
  <si>
    <t>F.4</t>
  </si>
  <si>
    <t>Please state any assumption(s) used to calculate the capital and operating dollars and revenues shown above.</t>
  </si>
  <si>
    <r>
      <rPr>
        <b/>
        <sz val="11"/>
        <color theme="1" tint="0.249977111117893"/>
        <rFont val="Calibri"/>
        <family val="2"/>
        <scheme val="minor"/>
      </rPr>
      <t>Project ID#</t>
    </r>
    <r>
      <rPr>
        <sz val="11"/>
        <color theme="1" tint="0.249977111117893"/>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</si>
</sst>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00"/>
    <numFmt numFmtId="165" formatCode="000"/>
    <numFmt numFmtId="166" formatCode="_(* #,##0_);_(* \(#,##0\);_(* &quot;-&quot;??_);_(@_)"/>
    <numFmt numFmtId="167" formatCode="_(&quot;$&quot;* #,##0_);_(&quot;$&quot;* \(#,##0\);_(&quot;$&quot;* &quot;-&quot;??_);_(@_)"/>
    <numFmt numFmtId="168" formatCode="[$-409]mmmm\ d\,\ yyyy;@"/>
    <numFmt numFmtId="169" formatCode="&quot;$&quot;#,##0"/>
  </numFmts>
  <fonts count="38"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8"/>
      <color rgb="FF000000"/>
      <name val="Segoe UI"/>
      <family val="2"/>
    </font>
    <font>
      <sz val="12"/>
      <color theme="1"/>
      <name val="Times New Roman"/>
      <family val="2"/>
    </font>
    <font>
      <sz val="11"/>
      <color theme="1" tint="0.249977111117893"/>
      <name val="Calibri"/>
      <family val="2"/>
      <scheme val="minor"/>
    </font>
    <font>
      <b/>
      <sz val="11"/>
      <color theme="1" tint="0.249977111117893"/>
      <name val="Calibri"/>
      <family val="2"/>
      <scheme val="minor"/>
    </font>
    <font>
      <b/>
      <sz val="14"/>
      <color theme="1"/>
      <name val="Calibri"/>
      <family val="2"/>
      <scheme val="minor"/>
    </font>
    <font>
      <sz val="8"/>
      <color theme="1" tint="0.249977111117893"/>
      <name val="Calibri"/>
      <family val="2"/>
      <scheme val="minor"/>
    </font>
    <font>
      <b/>
      <sz val="13"/>
      <color theme="1" tint="0.249977111117893"/>
      <name val="Calibri"/>
      <family val="2"/>
      <scheme val="minor"/>
    </font>
    <font>
      <sz val="20"/>
      <color theme="0"/>
      <name val="Calibri"/>
      <family val="2"/>
      <scheme val="minor"/>
    </font>
    <font>
      <b/>
      <sz val="20"/>
      <color theme="0"/>
      <name val="Calibri"/>
      <family val="2"/>
      <scheme val="minor"/>
    </font>
    <font>
      <sz val="20"/>
      <color theme="1" tint="0.249977111117893"/>
      <name val="Calibri"/>
      <family val="2"/>
      <scheme val="minor"/>
    </font>
    <font>
      <b/>
      <i/>
      <u/>
      <sz val="11"/>
      <color theme="1" tint="0.249977111117893"/>
      <name val="Calibri"/>
      <family val="2"/>
      <scheme val="minor"/>
    </font>
    <font>
      <i/>
      <sz val="11"/>
      <color theme="1" tint="0.249977111117893"/>
      <name val="Calibri"/>
      <family val="2"/>
      <scheme val="minor"/>
    </font>
    <font>
      <b/>
      <sz val="11"/>
      <name val="Calibri"/>
      <family val="2"/>
      <scheme val="minor"/>
    </font>
    <font>
      <b/>
      <sz val="12"/>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11"/>
      <color theme="1" tint="0.34998626667073579"/>
      <name val="Calibri"/>
      <family val="2"/>
      <scheme val="minor"/>
    </font>
    <font>
      <sz val="10"/>
      <color theme="1"/>
      <name val="Arial"/>
      <family val="2"/>
    </font>
    <font>
      <sz val="10"/>
      <name val="Times New Roman"/>
      <family val="1"/>
    </font>
    <font>
      <sz val="10"/>
      <name val="Arial"/>
      <family val="2"/>
    </font>
    <font>
      <sz val="10"/>
      <color rgb="FF000000"/>
      <name val="Arial"/>
      <family val="2"/>
    </font>
    <font>
      <u/>
      <sz val="10"/>
      <color theme="10"/>
      <name val="Arial"/>
      <family val="2"/>
    </font>
    <font>
      <sz val="8.5"/>
      <name val="Microsoft Sans Serif"/>
      <family val="2"/>
    </font>
    <font>
      <sz val="10"/>
      <color indexed="8"/>
      <name val="Arial"/>
      <family val="2"/>
    </font>
    <font>
      <b/>
      <sz val="10"/>
      <color indexed="8"/>
      <name val="Arial"/>
      <family val="2"/>
    </font>
    <font>
      <sz val="10"/>
      <color indexed="39"/>
      <name val="Arial"/>
      <family val="2"/>
    </font>
    <font>
      <b/>
      <sz val="12"/>
      <color indexed="8"/>
      <name val="Arial"/>
      <family val="2"/>
    </font>
    <font>
      <b/>
      <sz val="16"/>
      <color indexed="23"/>
      <name val="Arial"/>
      <family val="2"/>
    </font>
    <font>
      <sz val="10"/>
      <color indexed="10"/>
      <name val="Arial"/>
      <family val="2"/>
    </font>
    <font>
      <sz val="18"/>
      <color theme="3"/>
      <name val="Cambria"/>
      <family val="2"/>
      <scheme val="major"/>
    </font>
    <font>
      <sz val="7"/>
      <color theme="0"/>
      <name val="Arial Narrow"/>
      <family val="2"/>
    </font>
  </fonts>
  <fills count="38">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theme="5" tint="0.79998168889431442"/>
        <bgColor indexed="64"/>
      </patternFill>
    </fill>
    <fill>
      <patternFill patternType="solid">
        <fgColor indexed="43"/>
        <bgColor indexed="64"/>
      </patternFill>
    </fill>
    <fill>
      <patternFill patternType="solid">
        <fgColor indexed="43"/>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0"/>
      </patternFill>
    </fill>
    <fill>
      <patternFill patternType="solid">
        <fgColor theme="9" tint="0.79998168889431442"/>
        <bgColor indexed="64"/>
      </patternFill>
    </fill>
  </fills>
  <borders count="75">
    <border>
      <left/>
      <right/>
      <top/>
      <bottom/>
      <diagonal/>
    </border>
    <border>
      <left style="thin">
        <color rgb="FFB2B2B2"/>
      </left>
      <right style="thin">
        <color rgb="FFB2B2B2"/>
      </right>
      <top style="thin">
        <color rgb="FFB2B2B2"/>
      </top>
      <bottom style="thin">
        <color rgb="FFB2B2B2"/>
      </bottom>
      <diagonal/>
    </border>
    <border>
      <left/>
      <right/>
      <top style="medium">
        <color indexed="64"/>
      </top>
      <bottom/>
      <diagonal/>
    </border>
    <border>
      <left/>
      <right style="medium">
        <color indexed="64"/>
      </right>
      <top/>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medium">
        <color indexed="64"/>
      </left>
      <right/>
      <top/>
      <bottom/>
      <diagonal/>
    </border>
    <border>
      <left/>
      <right/>
      <top/>
      <bottom style="thin">
        <color theme="0" tint="-0.24994659260841701"/>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medium">
        <color indexed="64"/>
      </right>
      <top style="thin">
        <color indexed="64"/>
      </top>
      <bottom style="thin">
        <color theme="2"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thin">
        <color theme="2" tint="-0.24994659260841701"/>
      </left>
      <right/>
      <top style="thin">
        <color theme="2" tint="-0.24994659260841701"/>
      </top>
      <bottom/>
      <diagonal/>
    </border>
    <border>
      <left/>
      <right/>
      <top style="thin">
        <color theme="2" tint="-0.24994659260841701"/>
      </top>
      <bottom/>
      <diagonal/>
    </border>
    <border>
      <left/>
      <right style="thin">
        <color theme="2" tint="-0.24994659260841701"/>
      </right>
      <top style="thin">
        <color theme="2" tint="-0.24994659260841701"/>
      </top>
      <bottom/>
      <diagonal/>
    </border>
    <border>
      <left/>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theme="2" tint="-0.24994659260841701"/>
      </right>
      <top/>
      <bottom style="thin">
        <color theme="2" tint="-0.24994659260841701"/>
      </bottom>
      <diagonal/>
    </border>
    <border>
      <left style="thin">
        <color theme="2" tint="-0.24994659260841701"/>
      </left>
      <right style="thin">
        <color theme="2" tint="-0.24994659260841701"/>
      </right>
      <top/>
      <bottom style="thin">
        <color theme="2" tint="-0.24994659260841701"/>
      </bottom>
      <diagonal/>
    </border>
    <border>
      <left style="medium">
        <color indexed="64"/>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theme="2" tint="-0.24994659260841701"/>
      </top>
      <bottom style="thin">
        <color indexed="64"/>
      </bottom>
      <diagonal/>
    </border>
    <border>
      <left/>
      <right/>
      <top style="thin">
        <color theme="2" tint="-0.24994659260841701"/>
      </top>
      <bottom style="thin">
        <color indexed="64"/>
      </bottom>
      <diagonal/>
    </border>
    <border>
      <left/>
      <right style="medium">
        <color indexed="64"/>
      </right>
      <top style="thin">
        <color theme="2" tint="-0.24994659260841701"/>
      </top>
      <bottom style="thin">
        <color indexed="64"/>
      </bottom>
      <diagonal/>
    </border>
    <border>
      <left style="thin">
        <color indexed="64"/>
      </left>
      <right style="thin">
        <color indexed="64"/>
      </right>
      <top style="thin">
        <color indexed="64"/>
      </top>
      <bottom style="thin">
        <color indexed="64"/>
      </bottom>
      <diagonal/>
    </border>
    <border>
      <left/>
      <right style="thin">
        <color theme="2" tint="-0.24994659260841701"/>
      </right>
      <top style="thin">
        <color theme="2" tint="-0.24994659260841701"/>
      </top>
      <bottom style="thin">
        <color theme="2" tint="-0.24994659260841701"/>
      </bottom>
      <diagonal/>
    </border>
    <border>
      <left style="medium">
        <color indexed="64"/>
      </left>
      <right/>
      <top/>
      <bottom style="thin">
        <color indexed="64"/>
      </bottom>
      <diagonal/>
    </border>
    <border>
      <left style="thin">
        <color theme="2" tint="-0.24994659260841701"/>
      </left>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thin">
        <color theme="2" tint="-0.24994659260841701"/>
      </left>
      <right style="medium">
        <color indexed="64"/>
      </right>
      <top style="thin">
        <color theme="2" tint="-0.24994659260841701"/>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2" tint="-0.24994659260841701"/>
      </left>
      <right style="thin">
        <color theme="2" tint="-0.24994659260841701"/>
      </right>
      <top/>
      <bottom style="thin">
        <color indexed="64"/>
      </bottom>
      <diagonal/>
    </border>
    <border>
      <left style="thin">
        <color theme="2" tint="-0.24994659260841701"/>
      </left>
      <right style="medium">
        <color indexed="64"/>
      </right>
      <top/>
      <bottom style="thin">
        <color indexed="64"/>
      </bottom>
      <diagonal/>
    </border>
    <border>
      <left style="medium">
        <color indexed="64"/>
      </left>
      <right style="thin">
        <color theme="2" tint="-0.24994659260841701"/>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auto="1"/>
      </top>
      <bottom style="thin">
        <color indexed="63"/>
      </bottom>
      <diagonal/>
    </border>
    <border>
      <left/>
      <right style="thin">
        <color theme="2" tint="-0.24994659260841701"/>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theme="2" tint="-0.24994659260841701"/>
      </left>
      <right style="thin">
        <color indexed="64"/>
      </right>
      <top style="thin">
        <color indexed="64"/>
      </top>
      <bottom style="thin">
        <color indexed="64"/>
      </bottom>
      <diagonal/>
    </border>
    <border>
      <left style="thin">
        <color theme="2" tint="-0.24994659260841701"/>
      </left>
      <right style="medium">
        <color indexed="64"/>
      </right>
      <top/>
      <bottom style="thin">
        <color theme="2" tint="-0.24994659260841701"/>
      </bottom>
      <diagonal/>
    </border>
    <border>
      <left style="medium">
        <color indexed="64"/>
      </left>
      <right style="thin">
        <color theme="2" tint="-0.24994659260841701"/>
      </right>
      <top/>
      <bottom style="thin">
        <color indexed="64"/>
      </bottom>
      <diagonal/>
    </border>
    <border>
      <left style="thin">
        <color theme="2" tint="-0.24994659260841701"/>
      </left>
      <right/>
      <top/>
      <bottom/>
      <diagonal/>
    </border>
    <border>
      <left style="medium">
        <color indexed="64"/>
      </left>
      <right style="thin">
        <color theme="2" tint="-0.24994659260841701"/>
      </right>
      <top style="thin">
        <color theme="2" tint="-0.24994659260841701"/>
      </top>
      <bottom/>
      <diagonal/>
    </border>
    <border>
      <left style="thin">
        <color indexed="64"/>
      </left>
      <right style="thin">
        <color theme="2" tint="-0.24994659260841701"/>
      </right>
      <top style="medium">
        <color indexed="64"/>
      </top>
      <bottom style="thin">
        <color indexed="64"/>
      </bottom>
      <diagonal/>
    </border>
    <border>
      <left style="thin">
        <color theme="2" tint="-0.24994659260841701"/>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49">
    <xf numFmtId="0" fontId="0" fillId="0" borderId="0"/>
    <xf numFmtId="44" fontId="1" fillId="0" borderId="0" applyFont="0" applyFill="0" applyBorder="0" applyAlignment="0" applyProtection="0"/>
    <xf numFmtId="0" fontId="7" fillId="0" borderId="0"/>
    <xf numFmtId="43" fontId="7"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43" fontId="24" fillId="0" borderId="0" applyFont="0" applyFill="0" applyBorder="0" applyAlignment="0" applyProtection="0"/>
    <xf numFmtId="43" fontId="25" fillId="0" borderId="0" applyFont="0" applyFill="0" applyBorder="0" applyAlignment="0" applyProtection="0"/>
    <xf numFmtId="43" fontId="26"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26" fillId="0" borderId="0" applyFont="0" applyFill="0" applyBorder="0" applyAlignment="0" applyProtection="0"/>
    <xf numFmtId="44" fontId="26" fillId="0" borderId="0" applyFont="0" applyFill="0" applyBorder="0" applyAlignment="0" applyProtection="0"/>
    <xf numFmtId="44" fontId="24" fillId="0" borderId="0" applyFont="0" applyFill="0" applyBorder="0" applyAlignment="0" applyProtection="0"/>
    <xf numFmtId="44" fontId="26"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6"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6" fillId="0" borderId="0" applyFont="0" applyFill="0" applyBorder="0" applyAlignment="0" applyProtection="0"/>
    <xf numFmtId="0" fontId="28" fillId="0" borderId="0" applyNumberFormat="0" applyFill="0" applyBorder="0" applyAlignment="0" applyProtection="0"/>
    <xf numFmtId="0" fontId="26" fillId="0" borderId="0"/>
    <xf numFmtId="0" fontId="26" fillId="0" borderId="0"/>
    <xf numFmtId="0" fontId="26" fillId="0" borderId="0"/>
    <xf numFmtId="0" fontId="24" fillId="0" borderId="0"/>
    <xf numFmtId="0" fontId="26" fillId="0" borderId="0"/>
    <xf numFmtId="0" fontId="24" fillId="0" borderId="0"/>
    <xf numFmtId="0" fontId="24" fillId="0" borderId="0"/>
    <xf numFmtId="0" fontId="24" fillId="0" borderId="0"/>
    <xf numFmtId="0" fontId="24" fillId="0" borderId="0"/>
    <xf numFmtId="0" fontId="24" fillId="0" borderId="0"/>
    <xf numFmtId="0" fontId="29" fillId="0" borderId="0">
      <alignment vertical="top" wrapText="1"/>
      <protection locked="0"/>
    </xf>
    <xf numFmtId="0" fontId="29" fillId="0" borderId="0">
      <alignment vertical="top" wrapText="1"/>
      <protection locked="0"/>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9" fillId="0" borderId="0">
      <alignment vertical="top" wrapText="1"/>
      <protection locked="0"/>
    </xf>
    <xf numFmtId="0" fontId="1" fillId="0" borderId="0"/>
    <xf numFmtId="0" fontId="29" fillId="0" borderId="0">
      <alignment vertical="top" wrapText="1"/>
      <protection locked="0"/>
    </xf>
    <xf numFmtId="0" fontId="1" fillId="0" borderId="0"/>
    <xf numFmtId="0" fontId="26" fillId="0" borderId="0"/>
    <xf numFmtId="0" fontId="27" fillId="0" borderId="0"/>
    <xf numFmtId="0" fontId="24" fillId="0" borderId="0"/>
    <xf numFmtId="0" fontId="24" fillId="0" borderId="0"/>
    <xf numFmtId="0" fontId="24" fillId="0" borderId="0"/>
    <xf numFmtId="0" fontId="29" fillId="0" borderId="0">
      <alignment vertical="top" wrapText="1"/>
      <protection locked="0"/>
    </xf>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6" fillId="0" borderId="0"/>
    <xf numFmtId="0" fontId="27" fillId="0" borderId="0"/>
    <xf numFmtId="0" fontId="26" fillId="0" borderId="0"/>
    <xf numFmtId="0" fontId="24" fillId="0" borderId="0"/>
    <xf numFmtId="0" fontId="1" fillId="0" borderId="0"/>
    <xf numFmtId="0" fontId="26" fillId="0" borderId="0"/>
    <xf numFmtId="0" fontId="27" fillId="0" borderId="0"/>
    <xf numFmtId="0" fontId="27" fillId="0" borderId="0"/>
    <xf numFmtId="0" fontId="26" fillId="0" borderId="0"/>
    <xf numFmtId="0" fontId="26" fillId="0" borderId="0"/>
    <xf numFmtId="0" fontId="27" fillId="0" borderId="0"/>
    <xf numFmtId="0" fontId="1" fillId="0" borderId="0"/>
    <xf numFmtId="0" fontId="1" fillId="0" borderId="0"/>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xf numFmtId="0" fontId="26" fillId="0" borderId="0"/>
    <xf numFmtId="0" fontId="26" fillId="0" borderId="0"/>
    <xf numFmtId="0" fontId="26" fillId="0" borderId="0"/>
    <xf numFmtId="0" fontId="1" fillId="0" borderId="0"/>
    <xf numFmtId="0" fontId="29" fillId="0" borderId="0">
      <alignment vertical="top" wrapText="1"/>
      <protection locked="0"/>
    </xf>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4" fontId="30" fillId="17" borderId="60" applyNumberFormat="0" applyProtection="0">
      <alignment vertical="center"/>
    </xf>
    <xf numFmtId="4" fontId="31" fillId="18" borderId="61" applyNumberFormat="0" applyProtection="0">
      <alignment vertical="center"/>
    </xf>
    <xf numFmtId="4" fontId="31" fillId="18" borderId="61" applyNumberFormat="0" applyProtection="0">
      <alignment vertical="center"/>
    </xf>
    <xf numFmtId="4" fontId="30" fillId="17" borderId="60" applyNumberFormat="0" applyProtection="0">
      <alignment vertical="center"/>
    </xf>
    <xf numFmtId="4" fontId="32" fillId="17" borderId="60" applyNumberFormat="0" applyProtection="0">
      <alignment vertical="center"/>
    </xf>
    <xf numFmtId="4" fontId="32" fillId="17" borderId="60" applyNumberFormat="0" applyProtection="0">
      <alignment vertical="center"/>
    </xf>
    <xf numFmtId="4" fontId="30" fillId="17" borderId="60" applyNumberFormat="0" applyProtection="0">
      <alignment horizontal="left" vertical="center" indent="1"/>
    </xf>
    <xf numFmtId="4" fontId="30" fillId="17" borderId="60" applyNumberFormat="0" applyProtection="0">
      <alignment horizontal="left" vertical="center" indent="1"/>
    </xf>
    <xf numFmtId="4" fontId="30" fillId="17" borderId="60" applyNumberFormat="0" applyProtection="0">
      <alignment horizontal="left" vertical="center" indent="1"/>
    </xf>
    <xf numFmtId="4" fontId="30" fillId="17"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4" fontId="30" fillId="20" borderId="60" applyNumberFormat="0" applyProtection="0">
      <alignment horizontal="right" vertical="center"/>
    </xf>
    <xf numFmtId="4" fontId="30" fillId="20" borderId="60" applyNumberFormat="0" applyProtection="0">
      <alignment horizontal="right" vertical="center"/>
    </xf>
    <xf numFmtId="4" fontId="30" fillId="21" borderId="60" applyNumberFormat="0" applyProtection="0">
      <alignment horizontal="right" vertical="center"/>
    </xf>
    <xf numFmtId="4" fontId="30" fillId="21" borderId="60" applyNumberFormat="0" applyProtection="0">
      <alignment horizontal="right" vertical="center"/>
    </xf>
    <xf numFmtId="4" fontId="30" fillId="22" borderId="60" applyNumberFormat="0" applyProtection="0">
      <alignment horizontal="right" vertical="center"/>
    </xf>
    <xf numFmtId="4" fontId="30" fillId="22" borderId="60" applyNumberFormat="0" applyProtection="0">
      <alignment horizontal="right" vertical="center"/>
    </xf>
    <xf numFmtId="4" fontId="30" fillId="23" borderId="60" applyNumberFormat="0" applyProtection="0">
      <alignment horizontal="right" vertical="center"/>
    </xf>
    <xf numFmtId="4" fontId="30" fillId="23" borderId="60" applyNumberFormat="0" applyProtection="0">
      <alignment horizontal="right" vertical="center"/>
    </xf>
    <xf numFmtId="4" fontId="30" fillId="24" borderId="60" applyNumberFormat="0" applyProtection="0">
      <alignment horizontal="right" vertical="center"/>
    </xf>
    <xf numFmtId="4" fontId="30" fillId="24" borderId="60" applyNumberFormat="0" applyProtection="0">
      <alignment horizontal="right" vertical="center"/>
    </xf>
    <xf numFmtId="4" fontId="30" fillId="25" borderId="60" applyNumberFormat="0" applyProtection="0">
      <alignment horizontal="right" vertical="center"/>
    </xf>
    <xf numFmtId="4" fontId="30" fillId="25" borderId="60" applyNumberFormat="0" applyProtection="0">
      <alignment horizontal="right" vertical="center"/>
    </xf>
    <xf numFmtId="4" fontId="30" fillId="26" borderId="60" applyNumberFormat="0" applyProtection="0">
      <alignment horizontal="right" vertical="center"/>
    </xf>
    <xf numFmtId="4" fontId="30" fillId="26" borderId="60" applyNumberFormat="0" applyProtection="0">
      <alignment horizontal="right" vertical="center"/>
    </xf>
    <xf numFmtId="4" fontId="30" fillId="27" borderId="60" applyNumberFormat="0" applyProtection="0">
      <alignment horizontal="right" vertical="center"/>
    </xf>
    <xf numFmtId="4" fontId="30" fillId="27" borderId="60" applyNumberFormat="0" applyProtection="0">
      <alignment horizontal="right" vertical="center"/>
    </xf>
    <xf numFmtId="4" fontId="30" fillId="28" borderId="60" applyNumberFormat="0" applyProtection="0">
      <alignment horizontal="right" vertical="center"/>
    </xf>
    <xf numFmtId="4" fontId="30" fillId="28" borderId="60" applyNumberFormat="0" applyProtection="0">
      <alignment horizontal="right" vertical="center"/>
    </xf>
    <xf numFmtId="4" fontId="31" fillId="29" borderId="60" applyNumberFormat="0" applyProtection="0">
      <alignment horizontal="left" vertical="center" indent="1"/>
    </xf>
    <xf numFmtId="4" fontId="31" fillId="29" borderId="60" applyNumberFormat="0" applyProtection="0">
      <alignment horizontal="left" vertical="center" indent="1"/>
    </xf>
    <xf numFmtId="4" fontId="30" fillId="30" borderId="62" applyNumberFormat="0" applyProtection="0">
      <alignment horizontal="left" vertical="center" indent="1"/>
    </xf>
    <xf numFmtId="4" fontId="30" fillId="30" borderId="62" applyNumberFormat="0" applyProtection="0">
      <alignment horizontal="left" vertical="center" indent="1"/>
    </xf>
    <xf numFmtId="4" fontId="30" fillId="30" borderId="62" applyNumberFormat="0" applyProtection="0">
      <alignment horizontal="left" vertical="center" indent="1"/>
    </xf>
    <xf numFmtId="4" fontId="30" fillId="30" borderId="62" applyNumberFormat="0" applyProtection="0">
      <alignment horizontal="left" vertical="center" indent="1"/>
    </xf>
    <xf numFmtId="4" fontId="33" fillId="31" borderId="0" applyNumberFormat="0" applyProtection="0">
      <alignment horizontal="left" vertical="center" indent="1"/>
    </xf>
    <xf numFmtId="4" fontId="33" fillId="31" borderId="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4" fontId="30" fillId="30" borderId="60" applyNumberFormat="0" applyProtection="0">
      <alignment horizontal="left" vertical="center" indent="1"/>
    </xf>
    <xf numFmtId="4" fontId="30" fillId="30" borderId="60" applyNumberFormat="0" applyProtection="0">
      <alignment horizontal="left" vertical="center" indent="1"/>
    </xf>
    <xf numFmtId="4" fontId="30" fillId="30" borderId="60" applyNumberFormat="0" applyProtection="0">
      <alignment horizontal="left" vertical="center" indent="1"/>
    </xf>
    <xf numFmtId="4" fontId="30" fillId="30" borderId="60" applyNumberFormat="0" applyProtection="0">
      <alignment horizontal="left" vertical="center" indent="1"/>
    </xf>
    <xf numFmtId="4" fontId="30" fillId="32" borderId="60" applyNumberFormat="0" applyProtection="0">
      <alignment horizontal="left" vertical="center" indent="1"/>
    </xf>
    <xf numFmtId="4" fontId="30" fillId="32" borderId="60" applyNumberFormat="0" applyProtection="0">
      <alignment horizontal="left" vertical="center" indent="1"/>
    </xf>
    <xf numFmtId="4" fontId="30" fillId="32" borderId="60" applyNumberFormat="0" applyProtection="0">
      <alignment horizontal="left" vertical="center" indent="1"/>
    </xf>
    <xf numFmtId="4" fontId="30" fillId="32" borderId="60" applyNumberFormat="0" applyProtection="0">
      <alignment horizontal="left" vertical="center" indent="1"/>
    </xf>
    <xf numFmtId="0" fontId="26" fillId="32" borderId="60" applyNumberFormat="0" applyProtection="0">
      <alignment horizontal="left" vertical="center" indent="1"/>
    </xf>
    <xf numFmtId="0" fontId="26" fillId="32" borderId="60" applyNumberFormat="0" applyProtection="0">
      <alignment horizontal="left" vertical="center" indent="1"/>
    </xf>
    <xf numFmtId="0" fontId="26" fillId="32" borderId="60" applyNumberFormat="0" applyProtection="0">
      <alignment horizontal="left" vertical="center" indent="1"/>
    </xf>
    <xf numFmtId="0" fontId="26" fillId="32" borderId="60" applyNumberFormat="0" applyProtection="0">
      <alignment horizontal="left" vertical="center" indent="1"/>
    </xf>
    <xf numFmtId="0" fontId="26" fillId="32" borderId="60" applyNumberFormat="0" applyProtection="0">
      <alignment horizontal="left" vertical="center" indent="1"/>
    </xf>
    <xf numFmtId="0" fontId="26" fillId="32" borderId="60" applyNumberFormat="0" applyProtection="0">
      <alignment horizontal="left" vertical="center" indent="1"/>
    </xf>
    <xf numFmtId="0" fontId="26" fillId="32" borderId="60" applyNumberFormat="0" applyProtection="0">
      <alignment horizontal="left" vertical="center" indent="1"/>
    </xf>
    <xf numFmtId="0" fontId="26" fillId="32" borderId="60" applyNumberFormat="0" applyProtection="0">
      <alignment horizontal="left" vertical="center" indent="1"/>
    </xf>
    <xf numFmtId="0" fontId="26" fillId="33" borderId="60" applyNumberFormat="0" applyProtection="0">
      <alignment horizontal="left" vertical="center" indent="1"/>
    </xf>
    <xf numFmtId="0" fontId="26" fillId="33" borderId="60" applyNumberFormat="0" applyProtection="0">
      <alignment horizontal="left" vertical="center" indent="1"/>
    </xf>
    <xf numFmtId="0" fontId="26" fillId="33" borderId="60" applyNumberFormat="0" applyProtection="0">
      <alignment horizontal="left" vertical="center" indent="1"/>
    </xf>
    <xf numFmtId="0" fontId="26" fillId="33" borderId="60" applyNumberFormat="0" applyProtection="0">
      <alignment horizontal="left" vertical="center" indent="1"/>
    </xf>
    <xf numFmtId="0" fontId="26" fillId="33" borderId="60" applyNumberFormat="0" applyProtection="0">
      <alignment horizontal="left" vertical="center" indent="1"/>
    </xf>
    <xf numFmtId="0" fontId="26" fillId="33" borderId="60" applyNumberFormat="0" applyProtection="0">
      <alignment horizontal="left" vertical="center" indent="1"/>
    </xf>
    <xf numFmtId="0" fontId="26" fillId="33" borderId="60" applyNumberFormat="0" applyProtection="0">
      <alignment horizontal="left" vertical="center" indent="1"/>
    </xf>
    <xf numFmtId="0" fontId="26" fillId="33" borderId="60" applyNumberFormat="0" applyProtection="0">
      <alignment horizontal="left" vertical="center" indent="1"/>
    </xf>
    <xf numFmtId="0" fontId="26" fillId="34" borderId="60" applyNumberFormat="0" applyProtection="0">
      <alignment horizontal="left" vertical="center" indent="1"/>
    </xf>
    <xf numFmtId="0" fontId="26" fillId="34" borderId="60" applyNumberFormat="0" applyProtection="0">
      <alignment horizontal="left" vertical="center" indent="1"/>
    </xf>
    <xf numFmtId="0" fontId="26" fillId="34" borderId="60" applyNumberFormat="0" applyProtection="0">
      <alignment horizontal="left" vertical="center" indent="1"/>
    </xf>
    <xf numFmtId="0" fontId="26" fillId="34" borderId="60" applyNumberFormat="0" applyProtection="0">
      <alignment horizontal="left" vertical="center" indent="1"/>
    </xf>
    <xf numFmtId="0" fontId="26" fillId="34" borderId="60" applyNumberFormat="0" applyProtection="0">
      <alignment horizontal="left" vertical="center" indent="1"/>
    </xf>
    <xf numFmtId="0" fontId="26" fillId="34" borderId="60" applyNumberFormat="0" applyProtection="0">
      <alignment horizontal="left" vertical="center" indent="1"/>
    </xf>
    <xf numFmtId="0" fontId="26" fillId="34" borderId="60" applyNumberFormat="0" applyProtection="0">
      <alignment horizontal="left" vertical="center" indent="1"/>
    </xf>
    <xf numFmtId="0" fontId="26" fillId="34"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4" fontId="30" fillId="35" borderId="60" applyNumberFormat="0" applyProtection="0">
      <alignment vertical="center"/>
    </xf>
    <xf numFmtId="4" fontId="30" fillId="35" borderId="60" applyNumberFormat="0" applyProtection="0">
      <alignment vertical="center"/>
    </xf>
    <xf numFmtId="4" fontId="32" fillId="35" borderId="60" applyNumberFormat="0" applyProtection="0">
      <alignment vertical="center"/>
    </xf>
    <xf numFmtId="4" fontId="32" fillId="35" borderId="60" applyNumberFormat="0" applyProtection="0">
      <alignment vertical="center"/>
    </xf>
    <xf numFmtId="4" fontId="30" fillId="35" borderId="60" applyNumberFormat="0" applyProtection="0">
      <alignment horizontal="left" vertical="center" indent="1"/>
    </xf>
    <xf numFmtId="4" fontId="30" fillId="35" borderId="60" applyNumberFormat="0" applyProtection="0">
      <alignment horizontal="left" vertical="center" indent="1"/>
    </xf>
    <xf numFmtId="4" fontId="30" fillId="35" borderId="60" applyNumberFormat="0" applyProtection="0">
      <alignment horizontal="left" vertical="center" indent="1"/>
    </xf>
    <xf numFmtId="4" fontId="30" fillId="35" borderId="60" applyNumberFormat="0" applyProtection="0">
      <alignment horizontal="left" vertical="center" indent="1"/>
    </xf>
    <xf numFmtId="4" fontId="30" fillId="30" borderId="60" applyNumberFormat="0" applyProtection="0">
      <alignment horizontal="right" vertical="center"/>
    </xf>
    <xf numFmtId="4" fontId="30" fillId="30" borderId="60" applyNumberFormat="0" applyProtection="0">
      <alignment horizontal="right" vertical="center"/>
    </xf>
    <xf numFmtId="4" fontId="32" fillId="30" borderId="60" applyNumberFormat="0" applyProtection="0">
      <alignment horizontal="right" vertical="center"/>
    </xf>
    <xf numFmtId="4" fontId="32" fillId="30" borderId="60" applyNumberFormat="0" applyProtection="0">
      <alignment horizontal="right" vertical="center"/>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4" fontId="30" fillId="36" borderId="61" applyNumberFormat="0" applyProtection="0">
      <alignment horizontal="left" vertical="center"/>
    </xf>
    <xf numFmtId="4" fontId="30" fillId="36" borderId="61" applyNumberFormat="0" applyProtection="0">
      <alignment horizontal="left" vertical="center"/>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26" fillId="19" borderId="60" applyNumberFormat="0" applyProtection="0">
      <alignment horizontal="left" vertical="center" indent="1"/>
    </xf>
    <xf numFmtId="0" fontId="34" fillId="0" borderId="0"/>
    <xf numFmtId="4" fontId="35" fillId="30" borderId="60" applyNumberFormat="0" applyProtection="0">
      <alignment horizontal="right" vertical="center"/>
    </xf>
    <xf numFmtId="4" fontId="35" fillId="30" borderId="60" applyNumberFormat="0" applyProtection="0">
      <alignment horizontal="right" vertical="center"/>
    </xf>
    <xf numFmtId="0" fontId="36" fillId="0" borderId="0" applyNumberFormat="0" applyFill="0" applyBorder="0" applyAlignment="0" applyProtection="0"/>
  </cellStyleXfs>
  <cellXfs count="221">
    <xf numFmtId="0" fontId="0" fillId="0" borderId="0" xfId="0"/>
    <xf numFmtId="0" fontId="3" fillId="15" borderId="0" xfId="2" applyFont="1" applyFill="1"/>
    <xf numFmtId="0" fontId="1" fillId="15" borderId="0" xfId="2" applyFont="1" applyFill="1"/>
    <xf numFmtId="0" fontId="1" fillId="15" borderId="0" xfId="2" applyFont="1" applyFill="1" applyAlignment="1">
      <alignment horizontal="center"/>
    </xf>
    <xf numFmtId="164" fontId="1" fillId="15" borderId="0" xfId="2" applyNumberFormat="1" applyFont="1" applyFill="1"/>
    <xf numFmtId="0" fontId="8" fillId="16" borderId="0" xfId="2" applyFont="1" applyFill="1" applyBorder="1"/>
    <xf numFmtId="0" fontId="8" fillId="15" borderId="0" xfId="2" applyFont="1" applyFill="1" applyBorder="1"/>
    <xf numFmtId="0" fontId="8" fillId="15" borderId="3" xfId="2" applyFont="1" applyFill="1" applyBorder="1"/>
    <xf numFmtId="0" fontId="3" fillId="15" borderId="0" xfId="2" applyFont="1" applyFill="1" applyBorder="1"/>
    <xf numFmtId="166" fontId="8" fillId="16" borderId="0" xfId="3" applyNumberFormat="1" applyFont="1" applyFill="1" applyBorder="1" applyAlignment="1">
      <alignment horizontal="left" vertical="center" wrapText="1"/>
    </xf>
    <xf numFmtId="166" fontId="8" fillId="15" borderId="0" xfId="3" applyNumberFormat="1" applyFont="1" applyFill="1" applyBorder="1" applyAlignment="1">
      <alignment horizontal="left" vertical="center" wrapText="1"/>
    </xf>
    <xf numFmtId="166" fontId="8" fillId="15" borderId="3" xfId="3" applyNumberFormat="1" applyFont="1" applyFill="1" applyBorder="1" applyAlignment="1">
      <alignment horizontal="left" vertical="center" wrapText="1"/>
    </xf>
    <xf numFmtId="0" fontId="1" fillId="15" borderId="0" xfId="2" applyFont="1" applyFill="1" applyBorder="1"/>
    <xf numFmtId="0" fontId="13" fillId="15" borderId="0" xfId="2" applyFont="1" applyFill="1"/>
    <xf numFmtId="0" fontId="14" fillId="15" borderId="5" xfId="2" applyFont="1" applyFill="1" applyBorder="1"/>
    <xf numFmtId="0" fontId="15" fillId="15" borderId="0" xfId="2" applyFont="1" applyFill="1" applyBorder="1"/>
    <xf numFmtId="0" fontId="15" fillId="15" borderId="3" xfId="2" applyFont="1" applyFill="1" applyBorder="1"/>
    <xf numFmtId="0" fontId="9" fillId="15" borderId="6" xfId="2" applyFont="1" applyFill="1" applyBorder="1" applyAlignment="1">
      <alignment vertical="center" wrapText="1"/>
    </xf>
    <xf numFmtId="0" fontId="9" fillId="15" borderId="0" xfId="2" applyFont="1" applyFill="1" applyBorder="1" applyAlignment="1">
      <alignment vertical="center" wrapText="1"/>
    </xf>
    <xf numFmtId="0" fontId="8" fillId="15" borderId="0" xfId="2" applyFont="1" applyFill="1"/>
    <xf numFmtId="0" fontId="8" fillId="15" borderId="5" xfId="2" applyFont="1" applyFill="1" applyBorder="1"/>
    <xf numFmtId="167" fontId="8" fillId="15" borderId="13" xfId="4" applyNumberFormat="1" applyFont="1" applyFill="1" applyBorder="1" applyAlignment="1" applyProtection="1">
      <alignment vertical="center"/>
      <protection hidden="1"/>
    </xf>
    <xf numFmtId="0" fontId="8" fillId="15" borderId="15" xfId="2" applyFont="1" applyFill="1" applyBorder="1" applyAlignment="1">
      <alignment horizontal="left"/>
    </xf>
    <xf numFmtId="167" fontId="8" fillId="15" borderId="16" xfId="4" applyNumberFormat="1" applyFont="1" applyFill="1" applyBorder="1" applyAlignment="1" applyProtection="1">
      <alignment vertical="center"/>
      <protection hidden="1"/>
    </xf>
    <xf numFmtId="166" fontId="8" fillId="15" borderId="5" xfId="3" applyNumberFormat="1" applyFont="1" applyFill="1" applyBorder="1" applyAlignment="1">
      <alignment horizontal="left" vertical="center" wrapText="1"/>
    </xf>
    <xf numFmtId="0" fontId="18" fillId="15" borderId="0" xfId="2" applyFont="1" applyFill="1" applyAlignment="1">
      <alignment vertical="top"/>
    </xf>
    <xf numFmtId="0" fontId="2" fillId="15" borderId="5" xfId="2" applyFont="1" applyFill="1" applyBorder="1" applyAlignment="1">
      <alignment horizontal="left" vertical="center"/>
    </xf>
    <xf numFmtId="0" fontId="5" fillId="15" borderId="0" xfId="2" applyFont="1" applyFill="1" applyAlignment="1">
      <alignment horizontal="center" vertical="center"/>
    </xf>
    <xf numFmtId="0" fontId="4" fillId="15" borderId="0" xfId="2" applyFont="1" applyFill="1"/>
    <xf numFmtId="0" fontId="9" fillId="15" borderId="0" xfId="2" applyFont="1" applyFill="1"/>
    <xf numFmtId="0" fontId="9" fillId="15" borderId="5" xfId="2" applyFont="1" applyFill="1" applyBorder="1" applyAlignment="1"/>
    <xf numFmtId="0" fontId="9" fillId="15" borderId="0" xfId="2" applyFont="1" applyFill="1" applyBorder="1" applyAlignment="1"/>
    <xf numFmtId="0" fontId="9" fillId="15" borderId="3" xfId="2" applyFont="1" applyFill="1" applyBorder="1" applyAlignment="1"/>
    <xf numFmtId="0" fontId="5" fillId="15" borderId="0" xfId="2" applyFont="1" applyFill="1"/>
    <xf numFmtId="0" fontId="5" fillId="15" borderId="0" xfId="2" applyFont="1" applyFill="1" applyAlignment="1">
      <alignment vertical="center"/>
    </xf>
    <xf numFmtId="166" fontId="8" fillId="15" borderId="5" xfId="3" applyNumberFormat="1" applyFont="1" applyFill="1" applyBorder="1" applyAlignment="1">
      <alignment horizontal="center" vertical="center"/>
    </xf>
    <xf numFmtId="166" fontId="8" fillId="15" borderId="0" xfId="3" applyNumberFormat="1" applyFont="1" applyFill="1" applyBorder="1" applyAlignment="1">
      <alignment horizontal="center" vertical="center"/>
    </xf>
    <xf numFmtId="166" fontId="8" fillId="15" borderId="3" xfId="3" applyNumberFormat="1" applyFont="1" applyFill="1" applyBorder="1" applyAlignment="1">
      <alignment horizontal="center" vertical="center"/>
    </xf>
    <xf numFmtId="0" fontId="8" fillId="15" borderId="3" xfId="2" applyFont="1" applyFill="1" applyBorder="1" applyAlignment="1">
      <alignment wrapText="1"/>
    </xf>
    <xf numFmtId="0" fontId="15" fillId="15" borderId="5" xfId="2" applyFont="1" applyFill="1" applyBorder="1"/>
    <xf numFmtId="0" fontId="19" fillId="15" borderId="5" xfId="2" applyFont="1" applyFill="1" applyBorder="1"/>
    <xf numFmtId="0" fontId="9" fillId="15" borderId="0" xfId="2" applyFont="1" applyFill="1" applyAlignment="1">
      <alignment vertical="top"/>
    </xf>
    <xf numFmtId="0" fontId="9" fillId="15" borderId="5" xfId="2" applyFont="1" applyFill="1" applyBorder="1" applyAlignment="1">
      <alignment vertical="center"/>
    </xf>
    <xf numFmtId="0" fontId="1" fillId="15" borderId="3" xfId="2" applyFont="1" applyFill="1" applyBorder="1"/>
    <xf numFmtId="0" fontId="8" fillId="15" borderId="5" xfId="2" applyFont="1" applyFill="1" applyBorder="1" applyAlignment="1">
      <alignment horizontal="left" vertical="top" wrapText="1"/>
    </xf>
    <xf numFmtId="0" fontId="8" fillId="15" borderId="0" xfId="2" applyFont="1" applyFill="1" applyBorder="1" applyAlignment="1">
      <alignment horizontal="left" vertical="top" wrapText="1"/>
    </xf>
    <xf numFmtId="0" fontId="8" fillId="15" borderId="3" xfId="2" applyFont="1" applyFill="1" applyBorder="1" applyAlignment="1">
      <alignment horizontal="left" vertical="top" wrapText="1"/>
    </xf>
    <xf numFmtId="0" fontId="1" fillId="15" borderId="37" xfId="2" applyFont="1" applyFill="1" applyBorder="1" applyAlignment="1">
      <alignment vertical="center" wrapText="1"/>
    </xf>
    <xf numFmtId="0" fontId="8" fillId="15" borderId="0" xfId="2" applyFont="1" applyFill="1" applyAlignment="1">
      <alignment horizontal="right" vertical="top"/>
    </xf>
    <xf numFmtId="0" fontId="1" fillId="15" borderId="5" xfId="2" applyFont="1" applyFill="1" applyBorder="1"/>
    <xf numFmtId="0" fontId="2" fillId="15" borderId="5" xfId="2" applyFont="1" applyFill="1" applyBorder="1"/>
    <xf numFmtId="0" fontId="8" fillId="15" borderId="5" xfId="2" applyFont="1" applyFill="1" applyBorder="1" applyAlignment="1">
      <alignment horizontal="left" wrapText="1"/>
    </xf>
    <xf numFmtId="0" fontId="8" fillId="15" borderId="39" xfId="2" applyFont="1" applyFill="1" applyBorder="1" applyAlignment="1">
      <alignment horizontal="left" wrapText="1"/>
    </xf>
    <xf numFmtId="0" fontId="18" fillId="15" borderId="0" xfId="2" applyFont="1" applyFill="1"/>
    <xf numFmtId="0" fontId="8" fillId="15" borderId="0" xfId="2" applyFont="1" applyFill="1" applyBorder="1" applyAlignment="1">
      <alignment horizontal="left" wrapText="1"/>
    </xf>
    <xf numFmtId="0" fontId="8" fillId="15" borderId="3" xfId="2" applyFont="1" applyFill="1" applyBorder="1" applyAlignment="1">
      <alignment horizontal="left" wrapText="1"/>
    </xf>
    <xf numFmtId="0" fontId="2" fillId="15" borderId="5" xfId="2" applyFont="1" applyFill="1" applyBorder="1" applyAlignment="1"/>
    <xf numFmtId="0" fontId="2" fillId="15" borderId="0" xfId="2" applyFont="1" applyFill="1" applyBorder="1" applyAlignment="1"/>
    <xf numFmtId="0" fontId="2" fillId="15" borderId="3" xfId="2" applyFont="1" applyFill="1" applyBorder="1" applyAlignment="1"/>
    <xf numFmtId="0" fontId="9" fillId="15" borderId="4" xfId="2" applyFont="1" applyFill="1" applyBorder="1" applyAlignment="1">
      <alignment horizontal="center"/>
    </xf>
    <xf numFmtId="0" fontId="9" fillId="15" borderId="13" xfId="2" applyFont="1" applyFill="1" applyBorder="1" applyAlignment="1">
      <alignment horizontal="center"/>
    </xf>
    <xf numFmtId="166" fontId="8" fillId="15" borderId="4" xfId="3" applyNumberFormat="1" applyFont="1" applyFill="1" applyBorder="1"/>
    <xf numFmtId="166" fontId="9" fillId="15" borderId="13" xfId="3" applyNumberFormat="1" applyFont="1" applyFill="1" applyBorder="1" applyAlignment="1">
      <alignment horizontal="center"/>
    </xf>
    <xf numFmtId="166" fontId="8" fillId="15" borderId="4" xfId="3" applyNumberFormat="1" applyFont="1" applyFill="1" applyBorder="1" applyAlignment="1">
      <alignment vertical="center"/>
    </xf>
    <xf numFmtId="166" fontId="8" fillId="15" borderId="40" xfId="3" applyNumberFormat="1" applyFont="1" applyFill="1" applyBorder="1" applyAlignment="1"/>
    <xf numFmtId="166" fontId="8" fillId="15" borderId="29" xfId="3" applyNumberFormat="1" applyFont="1" applyFill="1" applyBorder="1" applyAlignment="1"/>
    <xf numFmtId="166" fontId="8" fillId="15" borderId="30" xfId="3" applyNumberFormat="1" applyFont="1" applyFill="1" applyBorder="1" applyAlignment="1"/>
    <xf numFmtId="166" fontId="8" fillId="15" borderId="4" xfId="3" applyNumberFormat="1" applyFont="1" applyFill="1" applyBorder="1" applyProtection="1">
      <protection locked="0"/>
    </xf>
    <xf numFmtId="167" fontId="9" fillId="15" borderId="42" xfId="1" applyNumberFormat="1" applyFont="1" applyFill="1" applyBorder="1"/>
    <xf numFmtId="167" fontId="9" fillId="15" borderId="43" xfId="1" applyNumberFormat="1" applyFont="1" applyFill="1" applyBorder="1"/>
    <xf numFmtId="0" fontId="20" fillId="15" borderId="5" xfId="2" applyFont="1" applyFill="1" applyBorder="1" applyAlignment="1">
      <alignment vertical="top"/>
    </xf>
    <xf numFmtId="0" fontId="9" fillId="15" borderId="44" xfId="2" applyFont="1" applyFill="1" applyBorder="1" applyAlignment="1">
      <alignment horizontal="center"/>
    </xf>
    <xf numFmtId="10" fontId="9" fillId="15" borderId="45" xfId="5" applyNumberFormat="1" applyFont="1" applyFill="1" applyBorder="1" applyAlignment="1">
      <alignment horizontal="center"/>
    </xf>
    <xf numFmtId="10" fontId="9" fillId="15" borderId="46" xfId="5" applyNumberFormat="1" applyFont="1" applyFill="1" applyBorder="1" applyAlignment="1">
      <alignment horizontal="center"/>
    </xf>
    <xf numFmtId="166" fontId="8" fillId="15" borderId="27" xfId="3" applyNumberFormat="1" applyFont="1" applyFill="1" applyBorder="1"/>
    <xf numFmtId="166" fontId="8" fillId="15" borderId="4" xfId="3" applyNumberFormat="1" applyFont="1" applyFill="1" applyBorder="1" applyAlignment="1" applyProtection="1">
      <protection locked="0"/>
    </xf>
    <xf numFmtId="166" fontId="8" fillId="15" borderId="4" xfId="3" applyNumberFormat="1" applyFont="1" applyFill="1" applyBorder="1" applyAlignment="1"/>
    <xf numFmtId="166" fontId="8" fillId="15" borderId="13" xfId="3" applyNumberFormat="1" applyFont="1" applyFill="1" applyBorder="1" applyAlignment="1"/>
    <xf numFmtId="0" fontId="9" fillId="15" borderId="47" xfId="2" applyFont="1" applyFill="1" applyBorder="1" applyAlignment="1">
      <alignment horizontal="center"/>
    </xf>
    <xf numFmtId="0" fontId="8" fillId="15" borderId="4" xfId="2" applyFont="1" applyFill="1" applyBorder="1" applyAlignment="1">
      <alignment horizontal="left"/>
    </xf>
    <xf numFmtId="166" fontId="8" fillId="15" borderId="4" xfId="3" applyNumberFormat="1" applyFont="1" applyFill="1" applyBorder="1" applyAlignment="1" applyProtection="1">
      <alignment vertical="center"/>
      <protection locked="0"/>
    </xf>
    <xf numFmtId="0" fontId="22" fillId="15" borderId="5" xfId="2" applyFont="1" applyFill="1" applyBorder="1" applyAlignment="1">
      <alignment vertical="center"/>
    </xf>
    <xf numFmtId="0" fontId="9" fillId="15" borderId="48" xfId="2" applyFont="1" applyFill="1" applyBorder="1" applyAlignment="1">
      <alignment vertical="center"/>
    </xf>
    <xf numFmtId="0" fontId="9" fillId="15" borderId="49" xfId="2" applyFont="1" applyFill="1" applyBorder="1"/>
    <xf numFmtId="0" fontId="9" fillId="15" borderId="50" xfId="2" applyFont="1" applyFill="1" applyBorder="1"/>
    <xf numFmtId="0" fontId="11" fillId="15" borderId="0" xfId="2" applyFont="1" applyFill="1"/>
    <xf numFmtId="0" fontId="23" fillId="15" borderId="0" xfId="2" applyFont="1" applyFill="1"/>
    <xf numFmtId="0" fontId="8" fillId="15" borderId="44" xfId="2" applyFont="1" applyFill="1" applyBorder="1" applyAlignment="1">
      <alignment horizontal="left"/>
    </xf>
    <xf numFmtId="167" fontId="8" fillId="15" borderId="47" xfId="4" applyNumberFormat="1" applyFont="1" applyFill="1" applyBorder="1" applyAlignment="1" applyProtection="1">
      <alignment vertical="center"/>
      <protection hidden="1"/>
    </xf>
    <xf numFmtId="0" fontId="8" fillId="15" borderId="12" xfId="2" applyFont="1" applyFill="1" applyBorder="1" applyAlignment="1">
      <alignment horizontal="left"/>
    </xf>
    <xf numFmtId="0" fontId="8" fillId="15" borderId="4" xfId="2" applyFont="1" applyFill="1" applyBorder="1" applyAlignment="1">
      <alignment horizontal="left"/>
    </xf>
    <xf numFmtId="166" fontId="8" fillId="15" borderId="28" xfId="3" applyNumberFormat="1" applyFont="1" applyFill="1" applyBorder="1" applyAlignment="1">
      <alignment horizontal="left"/>
    </xf>
    <xf numFmtId="166" fontId="8" fillId="15" borderId="38" xfId="3" applyNumberFormat="1" applyFont="1" applyFill="1" applyBorder="1" applyAlignment="1">
      <alignment horizontal="left"/>
    </xf>
    <xf numFmtId="167" fontId="9" fillId="15" borderId="41" xfId="1" applyNumberFormat="1" applyFont="1" applyFill="1" applyBorder="1" applyAlignment="1">
      <alignment horizontal="left"/>
    </xf>
    <xf numFmtId="167" fontId="9" fillId="15" borderId="42" xfId="1" applyNumberFormat="1" applyFont="1" applyFill="1" applyBorder="1" applyAlignment="1">
      <alignment horizontal="left"/>
    </xf>
    <xf numFmtId="166" fontId="8" fillId="15" borderId="48" xfId="3" applyNumberFormat="1" applyFont="1" applyFill="1" applyBorder="1" applyAlignment="1" applyProtection="1">
      <alignment horizontal="left" vertical="center" wrapText="1"/>
      <protection locked="0"/>
    </xf>
    <xf numFmtId="166" fontId="8" fillId="15" borderId="49" xfId="3" applyNumberFormat="1" applyFont="1" applyFill="1" applyBorder="1" applyAlignment="1" applyProtection="1">
      <alignment horizontal="left" vertical="center" wrapText="1"/>
      <protection locked="0"/>
    </xf>
    <xf numFmtId="166" fontId="8" fillId="15" borderId="50" xfId="3" applyNumberFormat="1" applyFont="1" applyFill="1" applyBorder="1" applyAlignment="1" applyProtection="1">
      <alignment horizontal="left" vertical="center" wrapText="1"/>
      <protection locked="0"/>
    </xf>
    <xf numFmtId="0" fontId="9" fillId="15" borderId="5" xfId="2" applyFont="1" applyFill="1" applyBorder="1" applyAlignment="1">
      <alignment horizontal="left" vertical="top" wrapText="1"/>
    </xf>
    <xf numFmtId="0" fontId="9" fillId="15" borderId="0" xfId="2" applyFont="1" applyFill="1" applyBorder="1" applyAlignment="1">
      <alignment horizontal="left" vertical="top" wrapText="1"/>
    </xf>
    <xf numFmtId="0" fontId="9" fillId="15" borderId="3" xfId="2" applyFont="1" applyFill="1" applyBorder="1" applyAlignment="1">
      <alignment horizontal="left" vertical="top" wrapText="1"/>
    </xf>
    <xf numFmtId="0" fontId="9" fillId="15" borderId="12" xfId="2" applyFont="1" applyFill="1" applyBorder="1" applyAlignment="1">
      <alignment horizontal="left"/>
    </xf>
    <xf numFmtId="0" fontId="9" fillId="15" borderId="4" xfId="2" applyFont="1" applyFill="1" applyBorder="1" applyAlignment="1">
      <alignment horizontal="left"/>
    </xf>
    <xf numFmtId="166" fontId="8" fillId="15" borderId="12" xfId="3" applyNumberFormat="1" applyFont="1" applyFill="1" applyBorder="1" applyAlignment="1">
      <alignment horizontal="left"/>
    </xf>
    <xf numFmtId="166" fontId="8" fillId="15" borderId="4" xfId="3" applyNumberFormat="1" applyFont="1" applyFill="1" applyBorder="1" applyAlignment="1">
      <alignment horizontal="left"/>
    </xf>
    <xf numFmtId="0" fontId="21" fillId="15" borderId="5" xfId="2" applyFont="1" applyFill="1" applyBorder="1" applyAlignment="1">
      <alignment horizontal="left" vertical="top" wrapText="1"/>
    </xf>
    <xf numFmtId="0" fontId="21" fillId="15" borderId="0" xfId="2" applyFont="1" applyFill="1" applyBorder="1" applyAlignment="1">
      <alignment horizontal="left" vertical="top" wrapText="1"/>
    </xf>
    <xf numFmtId="0" fontId="21" fillId="15" borderId="3" xfId="2" applyFont="1" applyFill="1" applyBorder="1" applyAlignment="1">
      <alignment horizontal="left" vertical="top" wrapText="1"/>
    </xf>
    <xf numFmtId="166" fontId="8" fillId="15" borderId="12" xfId="3" applyNumberFormat="1" applyFont="1" applyFill="1" applyBorder="1" applyAlignment="1">
      <alignment horizontal="left" wrapText="1"/>
    </xf>
    <xf numFmtId="166" fontId="8" fillId="15" borderId="4" xfId="3" applyNumberFormat="1" applyFont="1" applyFill="1" applyBorder="1" applyAlignment="1">
      <alignment horizontal="left" wrapText="1"/>
    </xf>
    <xf numFmtId="0" fontId="9" fillId="15" borderId="12" xfId="2" applyFont="1" applyFill="1" applyBorder="1" applyAlignment="1">
      <alignment horizontal="left" wrapText="1"/>
    </xf>
    <xf numFmtId="0" fontId="9" fillId="15" borderId="4" xfId="2" applyFont="1" applyFill="1" applyBorder="1" applyAlignment="1">
      <alignment horizontal="left" wrapText="1"/>
    </xf>
    <xf numFmtId="44" fontId="8" fillId="15" borderId="40" xfId="4" applyFont="1" applyFill="1" applyBorder="1" applyAlignment="1" applyProtection="1">
      <alignment horizontal="center"/>
      <protection locked="0"/>
    </xf>
    <xf numFmtId="44" fontId="8" fillId="15" borderId="38" xfId="4" applyFont="1" applyFill="1" applyBorder="1" applyAlignment="1" applyProtection="1">
      <alignment horizontal="center"/>
      <protection locked="0"/>
    </xf>
    <xf numFmtId="0" fontId="3" fillId="15" borderId="28" xfId="2" applyFont="1" applyFill="1" applyBorder="1" applyAlignment="1">
      <alignment horizontal="left" vertical="center" wrapText="1" indent="3"/>
    </xf>
    <xf numFmtId="0" fontId="3" fillId="15" borderId="38" xfId="2" applyFont="1" applyFill="1" applyBorder="1" applyAlignment="1">
      <alignment horizontal="left" vertical="center" wrapText="1" indent="3"/>
    </xf>
    <xf numFmtId="0" fontId="8" fillId="15" borderId="12" xfId="2" applyFont="1" applyFill="1" applyBorder="1" applyAlignment="1">
      <alignment horizontal="left" wrapText="1"/>
    </xf>
    <xf numFmtId="0" fontId="8" fillId="15" borderId="4" xfId="2" applyFont="1" applyFill="1" applyBorder="1" applyAlignment="1">
      <alignment horizontal="left" wrapText="1"/>
    </xf>
    <xf numFmtId="0" fontId="9" fillId="15" borderId="5" xfId="2" applyFont="1" applyFill="1" applyBorder="1" applyAlignment="1">
      <alignment horizontal="left" vertical="center" wrapText="1"/>
    </xf>
    <xf numFmtId="0" fontId="9" fillId="15" borderId="0" xfId="2" applyFont="1" applyFill="1" applyBorder="1" applyAlignment="1">
      <alignment horizontal="left" vertical="center" wrapText="1"/>
    </xf>
    <xf numFmtId="0" fontId="9" fillId="15" borderId="3" xfId="2" applyFont="1" applyFill="1" applyBorder="1" applyAlignment="1">
      <alignment horizontal="left" vertical="center" wrapText="1"/>
    </xf>
    <xf numFmtId="0" fontId="9" fillId="15" borderId="31" xfId="2" applyFont="1" applyFill="1" applyBorder="1" applyAlignment="1">
      <alignment horizontal="left" wrapText="1"/>
    </xf>
    <xf numFmtId="0" fontId="9" fillId="15" borderId="32" xfId="2" applyFont="1" applyFill="1" applyBorder="1" applyAlignment="1">
      <alignment horizontal="left" wrapText="1"/>
    </xf>
    <xf numFmtId="0" fontId="9" fillId="15" borderId="33" xfId="2" applyFont="1" applyFill="1" applyBorder="1" applyAlignment="1">
      <alignment horizontal="left" wrapText="1"/>
    </xf>
    <xf numFmtId="166" fontId="8" fillId="15" borderId="34" xfId="3" applyNumberFormat="1" applyFont="1" applyFill="1" applyBorder="1" applyAlignment="1" applyProtection="1">
      <alignment horizontal="left" vertical="center" wrapText="1"/>
      <protection locked="0"/>
    </xf>
    <xf numFmtId="166" fontId="8" fillId="15" borderId="35" xfId="3" applyNumberFormat="1" applyFont="1" applyFill="1" applyBorder="1" applyAlignment="1" applyProtection="1">
      <alignment horizontal="left" vertical="center" wrapText="1"/>
      <protection locked="0"/>
    </xf>
    <xf numFmtId="166" fontId="8" fillId="15" borderId="36" xfId="3" applyNumberFormat="1" applyFont="1" applyFill="1" applyBorder="1" applyAlignment="1" applyProtection="1">
      <alignment horizontal="left" vertical="center" wrapText="1"/>
      <protection locked="0"/>
    </xf>
    <xf numFmtId="166" fontId="8" fillId="15" borderId="28" xfId="3" applyNumberFormat="1" applyFont="1" applyFill="1" applyBorder="1" applyAlignment="1" applyProtection="1">
      <alignment horizontal="left" vertical="center" wrapText="1"/>
      <protection locked="0"/>
    </xf>
    <xf numFmtId="166" fontId="8" fillId="15" borderId="29" xfId="3" applyNumberFormat="1" applyFont="1" applyFill="1" applyBorder="1" applyAlignment="1" applyProtection="1">
      <alignment horizontal="left" vertical="center" wrapText="1"/>
      <protection locked="0"/>
    </xf>
    <xf numFmtId="166" fontId="8" fillId="15" borderId="30" xfId="3" applyNumberFormat="1" applyFont="1" applyFill="1" applyBorder="1" applyAlignment="1" applyProtection="1">
      <alignment horizontal="left" vertical="center" wrapText="1"/>
      <protection locked="0"/>
    </xf>
    <xf numFmtId="0" fontId="9" fillId="15" borderId="4" xfId="2" applyFont="1" applyFill="1" applyBorder="1" applyAlignment="1">
      <alignment horizontal="left" vertical="center"/>
    </xf>
    <xf numFmtId="0" fontId="8" fillId="15" borderId="4" xfId="2" applyFont="1" applyFill="1" applyBorder="1" applyAlignment="1" applyProtection="1">
      <alignment horizontal="left" vertical="top" wrapText="1"/>
      <protection locked="0"/>
    </xf>
    <xf numFmtId="0" fontId="8" fillId="15" borderId="13" xfId="2" applyFont="1" applyFill="1" applyBorder="1" applyAlignment="1" applyProtection="1">
      <alignment horizontal="left" vertical="top" wrapText="1"/>
      <protection locked="0"/>
    </xf>
    <xf numFmtId="0" fontId="9" fillId="15" borderId="15" xfId="2" applyFont="1" applyFill="1" applyBorder="1" applyAlignment="1">
      <alignment horizontal="left" vertical="center"/>
    </xf>
    <xf numFmtId="0" fontId="8" fillId="15" borderId="15" xfId="2" applyFont="1" applyFill="1" applyBorder="1" applyAlignment="1" applyProtection="1">
      <alignment horizontal="left" vertical="top" wrapText="1"/>
      <protection locked="0"/>
    </xf>
    <xf numFmtId="0" fontId="8" fillId="15" borderId="16" xfId="2" applyFont="1" applyFill="1" applyBorder="1" applyAlignment="1" applyProtection="1">
      <alignment horizontal="left" vertical="top" wrapText="1"/>
      <protection locked="0"/>
    </xf>
    <xf numFmtId="0" fontId="9" fillId="15" borderId="31" xfId="2" applyFont="1" applyFill="1" applyBorder="1" applyAlignment="1">
      <alignment horizontal="left" vertical="center" wrapText="1"/>
    </xf>
    <xf numFmtId="0" fontId="9" fillId="15" borderId="32" xfId="2" applyFont="1" applyFill="1" applyBorder="1" applyAlignment="1">
      <alignment horizontal="left" vertical="center" wrapText="1"/>
    </xf>
    <xf numFmtId="0" fontId="9" fillId="15" borderId="33" xfId="2" applyFont="1" applyFill="1" applyBorder="1" applyAlignment="1">
      <alignment horizontal="left" vertical="center" wrapText="1"/>
    </xf>
    <xf numFmtId="14" fontId="8" fillId="15" borderId="4" xfId="2" applyNumberFormat="1" applyFont="1" applyFill="1" applyBorder="1" applyAlignment="1" applyProtection="1">
      <alignment horizontal="left" vertical="top" wrapText="1"/>
      <protection locked="0"/>
    </xf>
    <xf numFmtId="0" fontId="9" fillId="15" borderId="28" xfId="2" applyFont="1" applyFill="1" applyBorder="1" applyAlignment="1" applyProtection="1">
      <alignment horizontal="center" vertical="center" wrapText="1"/>
      <protection locked="0"/>
    </xf>
    <xf numFmtId="0" fontId="9" fillId="15" borderId="38" xfId="2" applyFont="1" applyFill="1" applyBorder="1" applyAlignment="1" applyProtection="1">
      <alignment horizontal="center" vertical="center" wrapText="1"/>
      <protection locked="0"/>
    </xf>
    <xf numFmtId="0" fontId="17" fillId="15" borderId="29" xfId="2" applyFont="1" applyFill="1" applyBorder="1" applyAlignment="1" applyProtection="1">
      <alignment horizontal="left" vertical="center" wrapText="1"/>
      <protection locked="0"/>
    </xf>
    <xf numFmtId="0" fontId="17" fillId="15" borderId="30" xfId="2" applyFont="1" applyFill="1" applyBorder="1" applyAlignment="1" applyProtection="1">
      <alignment horizontal="left" vertical="center" wrapText="1"/>
      <protection locked="0"/>
    </xf>
    <xf numFmtId="166" fontId="8" fillId="15" borderId="26" xfId="3" applyNumberFormat="1" applyFont="1" applyFill="1" applyBorder="1" applyAlignment="1" applyProtection="1">
      <alignment horizontal="left" vertical="center" wrapText="1"/>
      <protection locked="0"/>
    </xf>
    <xf numFmtId="166" fontId="8" fillId="15" borderId="27" xfId="3" applyNumberFormat="1" applyFont="1" applyFill="1" applyBorder="1" applyAlignment="1" applyProtection="1">
      <alignment horizontal="left" vertical="center" wrapText="1"/>
      <protection locked="0"/>
    </xf>
    <xf numFmtId="166" fontId="8" fillId="15" borderId="13" xfId="3" applyNumberFormat="1" applyFont="1" applyFill="1" applyBorder="1" applyAlignment="1" applyProtection="1">
      <alignment horizontal="left" vertical="center" wrapText="1"/>
      <protection locked="0"/>
    </xf>
    <xf numFmtId="0" fontId="9" fillId="15" borderId="5" xfId="2" applyFont="1" applyFill="1" applyBorder="1" applyAlignment="1">
      <alignment horizontal="left" wrapText="1"/>
    </xf>
    <xf numFmtId="0" fontId="9" fillId="15" borderId="0" xfId="2" applyFont="1" applyFill="1" applyBorder="1" applyAlignment="1">
      <alignment horizontal="left" wrapText="1"/>
    </xf>
    <xf numFmtId="0" fontId="20" fillId="15" borderId="5" xfId="2" applyFont="1" applyFill="1" applyBorder="1" applyAlignment="1">
      <alignment horizontal="left" vertical="top" wrapText="1"/>
    </xf>
    <xf numFmtId="0" fontId="20" fillId="15" borderId="0" xfId="2" applyFont="1" applyFill="1" applyBorder="1" applyAlignment="1">
      <alignment horizontal="left" vertical="top" wrapText="1"/>
    </xf>
    <xf numFmtId="0" fontId="20" fillId="15" borderId="3" xfId="2" applyFont="1" applyFill="1" applyBorder="1" applyAlignment="1">
      <alignment horizontal="left" vertical="top" wrapText="1"/>
    </xf>
    <xf numFmtId="0" fontId="9" fillId="15" borderId="21" xfId="2" applyFont="1" applyFill="1" applyBorder="1" applyAlignment="1"/>
    <xf numFmtId="0" fontId="0" fillId="0" borderId="22" xfId="0" applyBorder="1" applyAlignment="1"/>
    <xf numFmtId="0" fontId="9" fillId="15" borderId="23" xfId="2" applyFont="1" applyFill="1" applyBorder="1" applyAlignment="1"/>
    <xf numFmtId="0" fontId="0" fillId="0" borderId="24" xfId="0" applyBorder="1" applyAlignment="1"/>
    <xf numFmtId="0" fontId="0" fillId="0" borderId="25" xfId="0" applyBorder="1" applyAlignment="1"/>
    <xf numFmtId="0" fontId="9" fillId="15" borderId="9" xfId="2" applyFont="1" applyFill="1" applyBorder="1" applyAlignment="1">
      <alignment horizontal="center"/>
    </xf>
    <xf numFmtId="0" fontId="9" fillId="15" borderId="10" xfId="2" applyFont="1" applyFill="1" applyBorder="1" applyAlignment="1">
      <alignment horizontal="center"/>
    </xf>
    <xf numFmtId="0" fontId="9" fillId="15" borderId="11" xfId="2" applyFont="1" applyFill="1" applyBorder="1" applyAlignment="1">
      <alignment horizontal="center"/>
    </xf>
    <xf numFmtId="168" fontId="17" fillId="15" borderId="12" xfId="2" applyNumberFormat="1" applyFont="1" applyFill="1" applyBorder="1" applyAlignment="1" applyProtection="1">
      <alignment horizontal="center" vertical="center"/>
      <protection locked="0"/>
    </xf>
    <xf numFmtId="168" fontId="17" fillId="15" borderId="4" xfId="2" applyNumberFormat="1" applyFont="1" applyFill="1" applyBorder="1" applyAlignment="1" applyProtection="1">
      <alignment horizontal="center" vertical="center"/>
      <protection locked="0"/>
    </xf>
    <xf numFmtId="0" fontId="9" fillId="15" borderId="7" xfId="2" applyFont="1" applyFill="1" applyBorder="1" applyAlignment="1">
      <alignment horizontal="center" vertical="center" wrapText="1"/>
    </xf>
    <xf numFmtId="0" fontId="9" fillId="15" borderId="6" xfId="2" applyFont="1" applyFill="1" applyBorder="1" applyAlignment="1">
      <alignment horizontal="center" vertical="center" wrapText="1"/>
    </xf>
    <xf numFmtId="0" fontId="9" fillId="15" borderId="8" xfId="2" applyFont="1" applyFill="1" applyBorder="1" applyAlignment="1">
      <alignment horizontal="center" vertical="center" wrapText="1"/>
    </xf>
    <xf numFmtId="49" fontId="8" fillId="15" borderId="14" xfId="2" applyNumberFormat="1" applyFont="1" applyFill="1" applyBorder="1" applyAlignment="1" applyProtection="1">
      <alignment horizontal="center" vertical="center" wrapText="1"/>
      <protection locked="0"/>
    </xf>
    <xf numFmtId="49" fontId="8" fillId="15" borderId="15" xfId="2" applyNumberFormat="1" applyFont="1" applyFill="1" applyBorder="1" applyAlignment="1" applyProtection="1">
      <alignment horizontal="center" vertical="center" wrapText="1"/>
      <protection locked="0"/>
    </xf>
    <xf numFmtId="49" fontId="8" fillId="15" borderId="15" xfId="2" applyNumberFormat="1" applyFont="1" applyFill="1" applyBorder="1" applyAlignment="1" applyProtection="1">
      <alignment horizontal="left"/>
      <protection locked="0"/>
    </xf>
    <xf numFmtId="0" fontId="0" fillId="0" borderId="0" xfId="0" applyBorder="1" applyAlignment="1"/>
    <xf numFmtId="0" fontId="0" fillId="0" borderId="3" xfId="0" applyBorder="1" applyAlignment="1"/>
    <xf numFmtId="0" fontId="17" fillId="15" borderId="23" xfId="2" applyFont="1" applyFill="1" applyBorder="1" applyAlignment="1">
      <alignment horizontal="left" vertical="center" wrapText="1"/>
    </xf>
    <xf numFmtId="0" fontId="17" fillId="15" borderId="24" xfId="2" applyFont="1" applyFill="1" applyBorder="1" applyAlignment="1">
      <alignment horizontal="left" vertical="center" wrapText="1"/>
    </xf>
    <xf numFmtId="0" fontId="17" fillId="15" borderId="25" xfId="2" applyFont="1" applyFill="1" applyBorder="1" applyAlignment="1">
      <alignment horizontal="left" vertical="center" wrapText="1"/>
    </xf>
    <xf numFmtId="0" fontId="8" fillId="15" borderId="57" xfId="3" applyNumberFormat="1" applyFont="1" applyFill="1" applyBorder="1" applyAlignment="1" applyProtection="1">
      <alignment horizontal="left" vertical="top" wrapText="1"/>
      <protection locked="0"/>
    </xf>
    <xf numFmtId="0" fontId="8" fillId="15" borderId="58" xfId="3" applyNumberFormat="1" applyFont="1" applyFill="1" applyBorder="1" applyAlignment="1" applyProtection="1">
      <alignment horizontal="left" vertical="top" wrapText="1"/>
      <protection locked="0"/>
    </xf>
    <xf numFmtId="168" fontId="17" fillId="15" borderId="44" xfId="2" applyNumberFormat="1" applyFont="1" applyFill="1" applyBorder="1" applyAlignment="1" applyProtection="1">
      <alignment horizontal="center" vertical="center"/>
      <protection locked="0"/>
    </xf>
    <xf numFmtId="0" fontId="12" fillId="37" borderId="0" xfId="2" applyFont="1" applyFill="1" applyBorder="1" applyAlignment="1">
      <alignment horizontal="center"/>
    </xf>
    <xf numFmtId="0" fontId="10" fillId="37" borderId="2" xfId="2" applyFont="1" applyFill="1" applyBorder="1" applyAlignment="1">
      <alignment horizontal="center"/>
    </xf>
    <xf numFmtId="0" fontId="37" fillId="15" borderId="0" xfId="2" applyFont="1" applyFill="1" applyBorder="1" applyAlignment="1" applyProtection="1">
      <alignment horizontal="center" vertical="center" wrapText="1"/>
      <protection locked="0"/>
    </xf>
    <xf numFmtId="165" fontId="37" fillId="15" borderId="0" xfId="2" applyNumberFormat="1" applyFont="1" applyFill="1" applyBorder="1" applyAlignment="1" applyProtection="1">
      <alignment horizontal="center" vertical="center" wrapText="1"/>
      <protection locked="0"/>
    </xf>
    <xf numFmtId="0" fontId="9" fillId="37" borderId="10" xfId="2" applyFont="1" applyFill="1" applyBorder="1" applyAlignment="1">
      <alignment horizontal="center"/>
    </xf>
    <xf numFmtId="169" fontId="9" fillId="37" borderId="17" xfId="2" applyNumberFormat="1" applyFont="1" applyFill="1" applyBorder="1" applyAlignment="1" applyProtection="1">
      <alignment horizontal="center" vertical="center" wrapText="1"/>
      <protection locked="0"/>
    </xf>
    <xf numFmtId="169" fontId="4" fillId="37" borderId="18" xfId="0" applyNumberFormat="1" applyFont="1" applyFill="1" applyBorder="1" applyAlignment="1">
      <alignment horizontal="center" vertical="center" wrapText="1"/>
    </xf>
    <xf numFmtId="169" fontId="4" fillId="37" borderId="19" xfId="0" applyNumberFormat="1" applyFont="1" applyFill="1" applyBorder="1" applyAlignment="1">
      <alignment horizontal="center" vertical="center" wrapText="1"/>
    </xf>
    <xf numFmtId="0" fontId="9" fillId="37" borderId="4" xfId="2" applyFont="1" applyFill="1" applyBorder="1" applyAlignment="1">
      <alignment horizontal="center"/>
    </xf>
    <xf numFmtId="166" fontId="9" fillId="37" borderId="4" xfId="3" applyNumberFormat="1" applyFont="1" applyFill="1" applyBorder="1" applyAlignment="1">
      <alignment horizontal="center"/>
    </xf>
    <xf numFmtId="166" fontId="8" fillId="37" borderId="4" xfId="3" applyNumberFormat="1" applyFont="1" applyFill="1" applyBorder="1" applyProtection="1">
      <protection locked="0"/>
    </xf>
    <xf numFmtId="166" fontId="8" fillId="37" borderId="4" xfId="3" applyNumberFormat="1" applyFont="1" applyFill="1" applyBorder="1" applyAlignment="1" applyProtection="1">
      <protection locked="0"/>
    </xf>
    <xf numFmtId="166" fontId="8" fillId="37" borderId="4" xfId="3" applyNumberFormat="1" applyFont="1" applyFill="1" applyBorder="1"/>
    <xf numFmtId="167" fontId="9" fillId="37" borderId="42" xfId="1" applyNumberFormat="1" applyFont="1" applyFill="1" applyBorder="1"/>
    <xf numFmtId="0" fontId="37" fillId="15" borderId="5" xfId="2" applyFont="1" applyFill="1" applyBorder="1" applyAlignment="1">
      <alignment vertical="center" wrapText="1"/>
    </xf>
    <xf numFmtId="0" fontId="8" fillId="15" borderId="64" xfId="2" applyFont="1" applyFill="1" applyBorder="1" applyAlignment="1">
      <alignment horizontal="center" vertical="center" wrapText="1"/>
    </xf>
    <xf numFmtId="0" fontId="8" fillId="15" borderId="5" xfId="2" applyFont="1" applyFill="1" applyBorder="1" applyAlignment="1">
      <alignment horizontal="center" vertical="center" wrapText="1"/>
    </xf>
    <xf numFmtId="0" fontId="8" fillId="15" borderId="65" xfId="2" applyFont="1" applyFill="1" applyBorder="1" applyAlignment="1">
      <alignment horizontal="center" vertical="center" wrapText="1"/>
    </xf>
    <xf numFmtId="0" fontId="8" fillId="15" borderId="0" xfId="2" applyFont="1" applyFill="1" applyBorder="1" applyAlignment="1">
      <alignment horizontal="center" vertical="center" wrapText="1"/>
    </xf>
    <xf numFmtId="0" fontId="12" fillId="37" borderId="53" xfId="2" applyFont="1" applyFill="1" applyBorder="1" applyAlignment="1">
      <alignment horizontal="center"/>
    </xf>
    <xf numFmtId="0" fontId="12" fillId="37" borderId="54" xfId="2" applyFont="1" applyFill="1" applyBorder="1" applyAlignment="1">
      <alignment horizontal="center"/>
    </xf>
    <xf numFmtId="0" fontId="8" fillId="37" borderId="55" xfId="2" applyFont="1" applyFill="1" applyBorder="1" applyAlignment="1">
      <alignment horizontal="center"/>
    </xf>
    <xf numFmtId="0" fontId="12" fillId="37" borderId="20" xfId="2" applyFont="1" applyFill="1" applyBorder="1" applyAlignment="1">
      <alignment horizontal="center"/>
    </xf>
    <xf numFmtId="0" fontId="12" fillId="37" borderId="56" xfId="2" applyFont="1" applyFill="1" applyBorder="1" applyAlignment="1">
      <alignment horizontal="center"/>
    </xf>
    <xf numFmtId="0" fontId="12" fillId="15" borderId="0" xfId="2" applyFont="1" applyFill="1" applyBorder="1" applyAlignment="1" applyProtection="1">
      <alignment horizontal="center" vertical="center"/>
      <protection locked="0"/>
    </xf>
    <xf numFmtId="0" fontId="12" fillId="15" borderId="3" xfId="2" applyFont="1" applyFill="1" applyBorder="1" applyAlignment="1" applyProtection="1">
      <alignment horizontal="center" vertical="center"/>
      <protection locked="0"/>
    </xf>
    <xf numFmtId="49" fontId="8" fillId="15" borderId="26" xfId="2" applyNumberFormat="1" applyFont="1" applyFill="1" applyBorder="1" applyAlignment="1" applyProtection="1">
      <alignment horizontal="center" vertical="center" wrapText="1"/>
      <protection locked="0"/>
    </xf>
    <xf numFmtId="49" fontId="8" fillId="15" borderId="27" xfId="2" applyNumberFormat="1" applyFont="1" applyFill="1" applyBorder="1" applyAlignment="1" applyProtection="1">
      <alignment horizontal="center" vertical="center" wrapText="1"/>
      <protection locked="0"/>
    </xf>
    <xf numFmtId="49" fontId="8" fillId="15" borderId="27" xfId="2" applyNumberFormat="1" applyFont="1" applyFill="1" applyBorder="1" applyAlignment="1" applyProtection="1">
      <alignment horizontal="left"/>
      <protection locked="0"/>
    </xf>
    <xf numFmtId="0" fontId="8" fillId="15" borderId="27" xfId="2" applyFont="1" applyFill="1" applyBorder="1" applyAlignment="1">
      <alignment horizontal="left"/>
    </xf>
    <xf numFmtId="167" fontId="8" fillId="15" borderId="67" xfId="4" applyNumberFormat="1" applyFont="1" applyFill="1" applyBorder="1" applyAlignment="1" applyProtection="1">
      <alignment vertical="center"/>
      <protection hidden="1"/>
    </xf>
    <xf numFmtId="0" fontId="9" fillId="15" borderId="37" xfId="2" applyFont="1" applyFill="1" applyBorder="1" applyAlignment="1">
      <alignment horizontal="center"/>
    </xf>
    <xf numFmtId="0" fontId="8" fillId="15" borderId="68" xfId="3" applyNumberFormat="1" applyFont="1" applyFill="1" applyBorder="1" applyAlignment="1" applyProtection="1">
      <alignment horizontal="left" vertical="top" wrapText="1"/>
      <protection locked="0"/>
    </xf>
    <xf numFmtId="0" fontId="9" fillId="37" borderId="66" xfId="2" applyFont="1" applyFill="1" applyBorder="1" applyAlignment="1">
      <alignment horizontal="left" vertical="center"/>
    </xf>
    <xf numFmtId="169" fontId="4" fillId="37" borderId="69" xfId="0" applyNumberFormat="1" applyFont="1" applyFill="1" applyBorder="1" applyAlignment="1">
      <alignment horizontal="center" vertical="center" wrapText="1"/>
    </xf>
    <xf numFmtId="169" fontId="4" fillId="37" borderId="0" xfId="0" applyNumberFormat="1" applyFont="1" applyFill="1" applyBorder="1" applyAlignment="1">
      <alignment horizontal="center" vertical="center" wrapText="1"/>
    </xf>
    <xf numFmtId="169" fontId="4" fillId="37" borderId="63" xfId="0" applyNumberFormat="1" applyFont="1" applyFill="1" applyBorder="1" applyAlignment="1">
      <alignment horizontal="center" vertical="center" wrapText="1"/>
    </xf>
    <xf numFmtId="168" fontId="17" fillId="15" borderId="70" xfId="2" applyNumberFormat="1" applyFont="1" applyFill="1" applyBorder="1" applyAlignment="1" applyProtection="1">
      <alignment horizontal="center" vertical="center"/>
      <protection locked="0"/>
    </xf>
    <xf numFmtId="0" fontId="10" fillId="37" borderId="51" xfId="2" applyFont="1" applyFill="1" applyBorder="1" applyAlignment="1">
      <alignment horizontal="center"/>
    </xf>
    <xf numFmtId="0" fontId="10" fillId="37" borderId="52" xfId="2" applyFont="1" applyFill="1" applyBorder="1" applyAlignment="1">
      <alignment horizontal="center"/>
    </xf>
    <xf numFmtId="0" fontId="9" fillId="15" borderId="71" xfId="2" applyFont="1" applyFill="1" applyBorder="1" applyAlignment="1"/>
    <xf numFmtId="14" fontId="8" fillId="15" borderId="72" xfId="2" applyNumberFormat="1" applyFont="1" applyFill="1" applyBorder="1" applyAlignment="1"/>
    <xf numFmtId="0" fontId="9" fillId="15" borderId="73" xfId="2" applyFont="1" applyFill="1" applyBorder="1" applyAlignment="1">
      <alignment horizontal="center"/>
    </xf>
    <xf numFmtId="0" fontId="9" fillId="15" borderId="74" xfId="2" applyFont="1" applyFill="1" applyBorder="1" applyAlignment="1">
      <alignment horizontal="center"/>
    </xf>
    <xf numFmtId="0" fontId="9" fillId="37" borderId="59" xfId="2" applyFont="1" applyFill="1" applyBorder="1" applyAlignment="1">
      <alignment horizontal="left" vertical="center"/>
    </xf>
  </cellXfs>
  <cellStyles count="449">
    <cellStyle name="20% - Accent1 2" xfId="6"/>
    <cellStyle name="20% - Accent1 2 2" xfId="7"/>
    <cellStyle name="20% - Accent1 2 2 2" xfId="8"/>
    <cellStyle name="20% - Accent1 2 2 2 2" xfId="9"/>
    <cellStyle name="20% - Accent1 2 2 3" xfId="10"/>
    <cellStyle name="20% - Accent1 2 3" xfId="11"/>
    <cellStyle name="20% - Accent1 2 3 2" xfId="12"/>
    <cellStyle name="20% - Accent1 2 4" xfId="13"/>
    <cellStyle name="20% - Accent1 3" xfId="14"/>
    <cellStyle name="20% - Accent1 3 2" xfId="15"/>
    <cellStyle name="20% - Accent1 3 2 2" xfId="16"/>
    <cellStyle name="20% - Accent1 3 3" xfId="17"/>
    <cellStyle name="20% - Accent1 4" xfId="18"/>
    <cellStyle name="20% - Accent1 4 2" xfId="19"/>
    <cellStyle name="20% - Accent1 5" xfId="20"/>
    <cellStyle name="20% - Accent1 6" xfId="21"/>
    <cellStyle name="20% - Accent2 2" xfId="22"/>
    <cellStyle name="20% - Accent2 2 2" xfId="23"/>
    <cellStyle name="20% - Accent2 2 2 2" xfId="24"/>
    <cellStyle name="20% - Accent2 2 2 2 2" xfId="25"/>
    <cellStyle name="20% - Accent2 2 2 3" xfId="26"/>
    <cellStyle name="20% - Accent2 2 3" xfId="27"/>
    <cellStyle name="20% - Accent2 2 3 2" xfId="28"/>
    <cellStyle name="20% - Accent2 2 4" xfId="29"/>
    <cellStyle name="20% - Accent2 3" xfId="30"/>
    <cellStyle name="20% - Accent2 3 2" xfId="31"/>
    <cellStyle name="20% - Accent2 3 2 2" xfId="32"/>
    <cellStyle name="20% - Accent2 3 3" xfId="33"/>
    <cellStyle name="20% - Accent2 4" xfId="34"/>
    <cellStyle name="20% - Accent2 4 2" xfId="35"/>
    <cellStyle name="20% - Accent2 5" xfId="36"/>
    <cellStyle name="20% - Accent2 6" xfId="37"/>
    <cellStyle name="20% - Accent3 2" xfId="38"/>
    <cellStyle name="20% - Accent3 2 2" xfId="39"/>
    <cellStyle name="20% - Accent3 2 2 2" xfId="40"/>
    <cellStyle name="20% - Accent3 2 2 2 2" xfId="41"/>
    <cellStyle name="20% - Accent3 2 2 3" xfId="42"/>
    <cellStyle name="20% - Accent3 2 3" xfId="43"/>
    <cellStyle name="20% - Accent3 2 3 2" xfId="44"/>
    <cellStyle name="20% - Accent3 2 4" xfId="45"/>
    <cellStyle name="20% - Accent3 3" xfId="46"/>
    <cellStyle name="20% - Accent3 3 2" xfId="47"/>
    <cellStyle name="20% - Accent3 3 2 2" xfId="48"/>
    <cellStyle name="20% - Accent3 3 3" xfId="49"/>
    <cellStyle name="20% - Accent3 4" xfId="50"/>
    <cellStyle name="20% - Accent3 4 2" xfId="51"/>
    <cellStyle name="20% - Accent3 5" xfId="52"/>
    <cellStyle name="20% - Accent3 6" xfId="53"/>
    <cellStyle name="20% - Accent4 2" xfId="54"/>
    <cellStyle name="20% - Accent4 2 2" xfId="55"/>
    <cellStyle name="20% - Accent4 2 2 2" xfId="56"/>
    <cellStyle name="20% - Accent4 2 2 2 2" xfId="57"/>
    <cellStyle name="20% - Accent4 2 2 3" xfId="58"/>
    <cellStyle name="20% - Accent4 2 3" xfId="59"/>
    <cellStyle name="20% - Accent4 2 3 2" xfId="60"/>
    <cellStyle name="20% - Accent4 2 4" xfId="61"/>
    <cellStyle name="20% - Accent4 3" xfId="62"/>
    <cellStyle name="20% - Accent4 3 2" xfId="63"/>
    <cellStyle name="20% - Accent4 3 2 2" xfId="64"/>
    <cellStyle name="20% - Accent4 3 3" xfId="65"/>
    <cellStyle name="20% - Accent4 4" xfId="66"/>
    <cellStyle name="20% - Accent4 4 2" xfId="67"/>
    <cellStyle name="20% - Accent4 5" xfId="68"/>
    <cellStyle name="20% - Accent4 6" xfId="69"/>
    <cellStyle name="20% - Accent5 2" xfId="70"/>
    <cellStyle name="20% - Accent5 2 2" xfId="71"/>
    <cellStyle name="20% - Accent5 2 2 2" xfId="72"/>
    <cellStyle name="20% - Accent5 2 2 2 2" xfId="73"/>
    <cellStyle name="20% - Accent5 2 2 3" xfId="74"/>
    <cellStyle name="20% - Accent5 2 3" xfId="75"/>
    <cellStyle name="20% - Accent5 2 3 2" xfId="76"/>
    <cellStyle name="20% - Accent5 2 4" xfId="77"/>
    <cellStyle name="20% - Accent5 3" xfId="78"/>
    <cellStyle name="20% - Accent5 3 2" xfId="79"/>
    <cellStyle name="20% - Accent5 3 2 2" xfId="80"/>
    <cellStyle name="20% - Accent5 3 3" xfId="81"/>
    <cellStyle name="20% - Accent5 4" xfId="82"/>
    <cellStyle name="20% - Accent5 4 2" xfId="83"/>
    <cellStyle name="20% - Accent5 5" xfId="84"/>
    <cellStyle name="20% - Accent5 6" xfId="85"/>
    <cellStyle name="20% - Accent6 2" xfId="86"/>
    <cellStyle name="20% - Accent6 2 2" xfId="87"/>
    <cellStyle name="20% - Accent6 2 2 2" xfId="88"/>
    <cellStyle name="20% - Accent6 2 2 2 2" xfId="89"/>
    <cellStyle name="20% - Accent6 2 2 3" xfId="90"/>
    <cellStyle name="20% - Accent6 2 3" xfId="91"/>
    <cellStyle name="20% - Accent6 2 3 2" xfId="92"/>
    <cellStyle name="20% - Accent6 2 4" xfId="93"/>
    <cellStyle name="20% - Accent6 3" xfId="94"/>
    <cellStyle name="20% - Accent6 3 2" xfId="95"/>
    <cellStyle name="20% - Accent6 3 2 2" xfId="96"/>
    <cellStyle name="20% - Accent6 3 3" xfId="97"/>
    <cellStyle name="20% - Accent6 4" xfId="98"/>
    <cellStyle name="20% - Accent6 4 2" xfId="99"/>
    <cellStyle name="20% - Accent6 5" xfId="100"/>
    <cellStyle name="20% - Accent6 6" xfId="101"/>
    <cellStyle name="40% - Accent1 2" xfId="102"/>
    <cellStyle name="40% - Accent1 2 2" xfId="103"/>
    <cellStyle name="40% - Accent1 2 2 2" xfId="104"/>
    <cellStyle name="40% - Accent1 2 2 2 2" xfId="105"/>
    <cellStyle name="40% - Accent1 2 2 3" xfId="106"/>
    <cellStyle name="40% - Accent1 2 3" xfId="107"/>
    <cellStyle name="40% - Accent1 2 3 2" xfId="108"/>
    <cellStyle name="40% - Accent1 2 4" xfId="109"/>
    <cellStyle name="40% - Accent1 3" xfId="110"/>
    <cellStyle name="40% - Accent1 3 2" xfId="111"/>
    <cellStyle name="40% - Accent1 3 2 2" xfId="112"/>
    <cellStyle name="40% - Accent1 3 3" xfId="113"/>
    <cellStyle name="40% - Accent1 4" xfId="114"/>
    <cellStyle name="40% - Accent1 4 2" xfId="115"/>
    <cellStyle name="40% - Accent1 5" xfId="116"/>
    <cellStyle name="40% - Accent1 6" xfId="117"/>
    <cellStyle name="40% - Accent2 2" xfId="118"/>
    <cellStyle name="40% - Accent2 2 2" xfId="119"/>
    <cellStyle name="40% - Accent2 2 2 2" xfId="120"/>
    <cellStyle name="40% - Accent2 2 2 2 2" xfId="121"/>
    <cellStyle name="40% - Accent2 2 2 3" xfId="122"/>
    <cellStyle name="40% - Accent2 2 3" xfId="123"/>
    <cellStyle name="40% - Accent2 2 3 2" xfId="124"/>
    <cellStyle name="40% - Accent2 2 4" xfId="125"/>
    <cellStyle name="40% - Accent2 3" xfId="126"/>
    <cellStyle name="40% - Accent2 3 2" xfId="127"/>
    <cellStyle name="40% - Accent2 3 2 2" xfId="128"/>
    <cellStyle name="40% - Accent2 3 3" xfId="129"/>
    <cellStyle name="40% - Accent2 4" xfId="130"/>
    <cellStyle name="40% - Accent2 4 2" xfId="131"/>
    <cellStyle name="40% - Accent2 5" xfId="132"/>
    <cellStyle name="40% - Accent2 6" xfId="133"/>
    <cellStyle name="40% - Accent3 2" xfId="134"/>
    <cellStyle name="40% - Accent3 2 2" xfId="135"/>
    <cellStyle name="40% - Accent3 2 2 2" xfId="136"/>
    <cellStyle name="40% - Accent3 2 2 2 2" xfId="137"/>
    <cellStyle name="40% - Accent3 2 2 3" xfId="138"/>
    <cellStyle name="40% - Accent3 2 3" xfId="139"/>
    <cellStyle name="40% - Accent3 2 3 2" xfId="140"/>
    <cellStyle name="40% - Accent3 2 4" xfId="141"/>
    <cellStyle name="40% - Accent3 3" xfId="142"/>
    <cellStyle name="40% - Accent3 3 2" xfId="143"/>
    <cellStyle name="40% - Accent3 3 2 2" xfId="144"/>
    <cellStyle name="40% - Accent3 3 3" xfId="145"/>
    <cellStyle name="40% - Accent3 4" xfId="146"/>
    <cellStyle name="40% - Accent3 4 2" xfId="147"/>
    <cellStyle name="40% - Accent3 5" xfId="148"/>
    <cellStyle name="40% - Accent3 6" xfId="149"/>
    <cellStyle name="40% - Accent4 2" xfId="150"/>
    <cellStyle name="40% - Accent4 2 2" xfId="151"/>
    <cellStyle name="40% - Accent4 2 2 2" xfId="152"/>
    <cellStyle name="40% - Accent4 2 2 2 2" xfId="153"/>
    <cellStyle name="40% - Accent4 2 2 3" xfId="154"/>
    <cellStyle name="40% - Accent4 2 3" xfId="155"/>
    <cellStyle name="40% - Accent4 2 3 2" xfId="156"/>
    <cellStyle name="40% - Accent4 2 4" xfId="157"/>
    <cellStyle name="40% - Accent4 3" xfId="158"/>
    <cellStyle name="40% - Accent4 3 2" xfId="159"/>
    <cellStyle name="40% - Accent4 3 2 2" xfId="160"/>
    <cellStyle name="40% - Accent4 3 3" xfId="161"/>
    <cellStyle name="40% - Accent4 4" xfId="162"/>
    <cellStyle name="40% - Accent4 4 2" xfId="163"/>
    <cellStyle name="40% - Accent4 5" xfId="164"/>
    <cellStyle name="40% - Accent4 6" xfId="165"/>
    <cellStyle name="40% - Accent5 2" xfId="166"/>
    <cellStyle name="40% - Accent5 2 2" xfId="167"/>
    <cellStyle name="40% - Accent5 2 2 2" xfId="168"/>
    <cellStyle name="40% - Accent5 2 2 2 2" xfId="169"/>
    <cellStyle name="40% - Accent5 2 2 3" xfId="170"/>
    <cellStyle name="40% - Accent5 2 3" xfId="171"/>
    <cellStyle name="40% - Accent5 2 3 2" xfId="172"/>
    <cellStyle name="40% - Accent5 2 4" xfId="173"/>
    <cellStyle name="40% - Accent5 3" xfId="174"/>
    <cellStyle name="40% - Accent5 3 2" xfId="175"/>
    <cellStyle name="40% - Accent5 3 2 2" xfId="176"/>
    <cellStyle name="40% - Accent5 3 3" xfId="177"/>
    <cellStyle name="40% - Accent5 4" xfId="178"/>
    <cellStyle name="40% - Accent5 4 2" xfId="179"/>
    <cellStyle name="40% - Accent5 5" xfId="180"/>
    <cellStyle name="40% - Accent5 6" xfId="181"/>
    <cellStyle name="40% - Accent6 2" xfId="182"/>
    <cellStyle name="40% - Accent6 2 2" xfId="183"/>
    <cellStyle name="40% - Accent6 2 2 2" xfId="184"/>
    <cellStyle name="40% - Accent6 2 2 2 2" xfId="185"/>
    <cellStyle name="40% - Accent6 2 2 3" xfId="186"/>
    <cellStyle name="40% - Accent6 2 3" xfId="187"/>
    <cellStyle name="40% - Accent6 2 3 2" xfId="188"/>
    <cellStyle name="40% - Accent6 2 4" xfId="189"/>
    <cellStyle name="40% - Accent6 3" xfId="190"/>
    <cellStyle name="40% - Accent6 3 2" xfId="191"/>
    <cellStyle name="40% - Accent6 3 2 2" xfId="192"/>
    <cellStyle name="40% - Accent6 3 3" xfId="193"/>
    <cellStyle name="40% - Accent6 4" xfId="194"/>
    <cellStyle name="40% - Accent6 4 2" xfId="195"/>
    <cellStyle name="40% - Accent6 5" xfId="196"/>
    <cellStyle name="40% - Accent6 6" xfId="197"/>
    <cellStyle name="Comma 2" xfId="3"/>
    <cellStyle name="Comma 2 4" xfId="198"/>
    <cellStyle name="Comma 3" xfId="199"/>
    <cellStyle name="Comma 4" xfId="200"/>
    <cellStyle name="Comma 5" xfId="201"/>
    <cellStyle name="Comma 5 2" xfId="202"/>
    <cellStyle name="Comma 5 2 2" xfId="203"/>
    <cellStyle name="Comma 5 2 2 2" xfId="204"/>
    <cellStyle name="Comma 5 2 3" xfId="205"/>
    <cellStyle name="Comma 5 3" xfId="206"/>
    <cellStyle name="Comma 5 3 2" xfId="207"/>
    <cellStyle name="Comma 5 4" xfId="208"/>
    <cellStyle name="Comma 6" xfId="209"/>
    <cellStyle name="Comma 7" xfId="210"/>
    <cellStyle name="Currency" xfId="1" builtinId="4"/>
    <cellStyle name="Currency 10" xfId="211"/>
    <cellStyle name="Currency 10 2" xfId="212"/>
    <cellStyle name="Currency 11" xfId="213"/>
    <cellStyle name="Currency 2" xfId="4"/>
    <cellStyle name="Currency 2 2" xfId="214"/>
    <cellStyle name="Currency 2 3" xfId="215"/>
    <cellStyle name="Currency 3" xfId="216"/>
    <cellStyle name="Currency 4" xfId="217"/>
    <cellStyle name="Currency 4 2" xfId="218"/>
    <cellStyle name="Currency 5" xfId="219"/>
    <cellStyle name="Currency 5 2" xfId="220"/>
    <cellStyle name="Currency 5 2 2" xfId="221"/>
    <cellStyle name="Currency 5 3" xfId="222"/>
    <cellStyle name="Currency 6" xfId="223"/>
    <cellStyle name="Currency 7" xfId="224"/>
    <cellStyle name="Currency 8" xfId="225"/>
    <cellStyle name="Currency 9" xfId="226"/>
    <cellStyle name="Hyperlink 2" xfId="227"/>
    <cellStyle name="Normal" xfId="0" builtinId="0"/>
    <cellStyle name="Normal 10" xfId="228"/>
    <cellStyle name="Normal 10 2" xfId="229"/>
    <cellStyle name="Normal 10 3" xfId="230"/>
    <cellStyle name="Normal 11" xfId="231"/>
    <cellStyle name="Normal 11 2" xfId="232"/>
    <cellStyle name="Normal 11 3" xfId="233"/>
    <cellStyle name="Normal 12" xfId="234"/>
    <cellStyle name="Normal 12 2" xfId="235"/>
    <cellStyle name="Normal 12 2 2" xfId="236"/>
    <cellStyle name="Normal 12 3" xfId="237"/>
    <cellStyle name="Normal 13" xfId="238"/>
    <cellStyle name="Normal 13 2" xfId="239"/>
    <cellStyle name="Normal 14" xfId="240"/>
    <cellStyle name="Normal 14 2" xfId="241"/>
    <cellStyle name="Normal 14 2 2" xfId="242"/>
    <cellStyle name="Normal 14 3" xfId="243"/>
    <cellStyle name="Normal 15" xfId="244"/>
    <cellStyle name="Normal 15 2" xfId="245"/>
    <cellStyle name="Normal 15 2 2" xfId="246"/>
    <cellStyle name="Normal 15 2 2 2" xfId="247"/>
    <cellStyle name="Normal 15 2 3" xfId="248"/>
    <cellStyle name="Normal 15 3" xfId="249"/>
    <cellStyle name="Normal 15 3 2" xfId="250"/>
    <cellStyle name="Normal 15 4" xfId="251"/>
    <cellStyle name="Normal 16" xfId="252"/>
    <cellStyle name="Normal 17" xfId="253"/>
    <cellStyle name="Normal 18" xfId="254"/>
    <cellStyle name="Normal 19" xfId="255"/>
    <cellStyle name="Normal 2" xfId="2"/>
    <cellStyle name="Normal 2 2" xfId="256"/>
    <cellStyle name="Normal 2 3" xfId="257"/>
    <cellStyle name="Normal 2 4" xfId="258"/>
    <cellStyle name="Normal 2 4 2" xfId="259"/>
    <cellStyle name="Normal 2 5" xfId="260"/>
    <cellStyle name="Normal 2 6" xfId="261"/>
    <cellStyle name="Normal 2 7" xfId="262"/>
    <cellStyle name="Normal 20" xfId="263"/>
    <cellStyle name="Normal 21" xfId="264"/>
    <cellStyle name="Normal 22" xfId="265"/>
    <cellStyle name="Normal 23" xfId="266"/>
    <cellStyle name="Normal 24" xfId="267"/>
    <cellStyle name="Normal 3" xfId="268"/>
    <cellStyle name="Normal 3 2" xfId="269"/>
    <cellStyle name="Normal 3 2 2" xfId="270"/>
    <cellStyle name="Normal 3 3" xfId="271"/>
    <cellStyle name="Normal 3 4" xfId="272"/>
    <cellStyle name="Normal 31" xfId="273"/>
    <cellStyle name="Normal 4" xfId="274"/>
    <cellStyle name="Normal 4 2" xfId="275"/>
    <cellStyle name="Normal 4 2 2" xfId="276"/>
    <cellStyle name="Normal 4 3" xfId="277"/>
    <cellStyle name="Normal 4 3 2" xfId="278"/>
    <cellStyle name="Normal 4 4" xfId="279"/>
    <cellStyle name="Normal 5" xfId="280"/>
    <cellStyle name="Normal 5 2" xfId="281"/>
    <cellStyle name="Normal 6" xfId="282"/>
    <cellStyle name="Normal 7" xfId="283"/>
    <cellStyle name="Normal 7 2" xfId="284"/>
    <cellStyle name="Normal 7 2 2" xfId="285"/>
    <cellStyle name="Normal 7 2 2 2" xfId="286"/>
    <cellStyle name="Normal 7 3" xfId="287"/>
    <cellStyle name="Normal 8" xfId="288"/>
    <cellStyle name="Normal 8 2" xfId="289"/>
    <cellStyle name="Normal 8 2 2" xfId="290"/>
    <cellStyle name="Normal 8 3" xfId="291"/>
    <cellStyle name="Normal 9" xfId="292"/>
    <cellStyle name="Normal 9 2" xfId="293"/>
    <cellStyle name="Note 2" xfId="294"/>
    <cellStyle name="Note 2 2" xfId="295"/>
    <cellStyle name="Note 2 2 2" xfId="296"/>
    <cellStyle name="Note 2 2 2 2" xfId="297"/>
    <cellStyle name="Note 2 2 3" xfId="298"/>
    <cellStyle name="Note 2 3" xfId="299"/>
    <cellStyle name="Note 2 3 2" xfId="300"/>
    <cellStyle name="Note 2 4" xfId="301"/>
    <cellStyle name="Note 3" xfId="302"/>
    <cellStyle name="Note 3 2" xfId="303"/>
    <cellStyle name="Note 3 2 2" xfId="304"/>
    <cellStyle name="Note 3 3" xfId="305"/>
    <cellStyle name="Note 4" xfId="306"/>
    <cellStyle name="Note 4 2" xfId="307"/>
    <cellStyle name="Note 5" xfId="308"/>
    <cellStyle name="Note 5 2" xfId="309"/>
    <cellStyle name="Note 6" xfId="310"/>
    <cellStyle name="Note 7" xfId="311"/>
    <cellStyle name="Percent 2" xfId="5"/>
    <cellStyle name="Percent 3" xfId="312"/>
    <cellStyle name="Percent 4" xfId="313"/>
    <cellStyle name="Percent 4 2" xfId="314"/>
    <cellStyle name="SAPBEXaggData" xfId="315"/>
    <cellStyle name="SAPBEXaggData 2" xfId="316"/>
    <cellStyle name="SAPBEXaggData 2 2" xfId="317"/>
    <cellStyle name="SAPBEXaggData 3" xfId="318"/>
    <cellStyle name="SAPBEXaggDataEmph" xfId="319"/>
    <cellStyle name="SAPBEXaggDataEmph 2" xfId="320"/>
    <cellStyle name="SAPBEXaggItem" xfId="321"/>
    <cellStyle name="SAPBEXaggItem 2" xfId="322"/>
    <cellStyle name="SAPBEXaggItemX" xfId="323"/>
    <cellStyle name="SAPBEXaggItemX 2" xfId="324"/>
    <cellStyle name="SAPBEXchaText" xfId="325"/>
    <cellStyle name="SAPBEXchaText 2" xfId="326"/>
    <cellStyle name="SAPBEXchaText 2 2" xfId="327"/>
    <cellStyle name="SAPBEXchaText 2 2 2" xfId="328"/>
    <cellStyle name="SAPBEXchaText 2 3" xfId="329"/>
    <cellStyle name="SAPBEXchaText 3" xfId="330"/>
    <cellStyle name="SAPBEXchaText 3 2" xfId="331"/>
    <cellStyle name="SAPBEXchaText 4" xfId="332"/>
    <cellStyle name="SAPBEXchaText 4 2" xfId="333"/>
    <cellStyle name="SAPBEXchaText 4 2 2" xfId="334"/>
    <cellStyle name="SAPBEXchaText 4 3" xfId="335"/>
    <cellStyle name="SAPBEXchaText 5" xfId="336"/>
    <cellStyle name="SAPBEXexcBad7" xfId="337"/>
    <cellStyle name="SAPBEXexcBad7 2" xfId="338"/>
    <cellStyle name="SAPBEXexcBad8" xfId="339"/>
    <cellStyle name="SAPBEXexcBad8 2" xfId="340"/>
    <cellStyle name="SAPBEXexcBad9" xfId="341"/>
    <cellStyle name="SAPBEXexcBad9 2" xfId="342"/>
    <cellStyle name="SAPBEXexcCritical4" xfId="343"/>
    <cellStyle name="SAPBEXexcCritical4 2" xfId="344"/>
    <cellStyle name="SAPBEXexcCritical5" xfId="345"/>
    <cellStyle name="SAPBEXexcCritical5 2" xfId="346"/>
    <cellStyle name="SAPBEXexcCritical6" xfId="347"/>
    <cellStyle name="SAPBEXexcCritical6 2" xfId="348"/>
    <cellStyle name="SAPBEXexcGood1" xfId="349"/>
    <cellStyle name="SAPBEXexcGood1 2" xfId="350"/>
    <cellStyle name="SAPBEXexcGood2" xfId="351"/>
    <cellStyle name="SAPBEXexcGood2 2" xfId="352"/>
    <cellStyle name="SAPBEXexcGood3" xfId="353"/>
    <cellStyle name="SAPBEXexcGood3 2" xfId="354"/>
    <cellStyle name="SAPBEXfilterDrill" xfId="355"/>
    <cellStyle name="SAPBEXfilterDrill 2" xfId="356"/>
    <cellStyle name="SAPBEXfilterItem" xfId="357"/>
    <cellStyle name="SAPBEXfilterItem 2" xfId="358"/>
    <cellStyle name="SAPBEXfilterItem 2 2" xfId="359"/>
    <cellStyle name="SAPBEXfilterItem 3" xfId="360"/>
    <cellStyle name="SAPBEXfilterText" xfId="361"/>
    <cellStyle name="SAPBEXfilterText 2" xfId="362"/>
    <cellStyle name="SAPBEXformats" xfId="363"/>
    <cellStyle name="SAPBEXformats 2" xfId="364"/>
    <cellStyle name="SAPBEXformats 2 2" xfId="365"/>
    <cellStyle name="SAPBEXformats 3" xfId="366"/>
    <cellStyle name="SAPBEXheaderItem" xfId="367"/>
    <cellStyle name="SAPBEXheaderItem 2" xfId="368"/>
    <cellStyle name="SAPBEXheaderItem 2 2" xfId="369"/>
    <cellStyle name="SAPBEXheaderItem 3" xfId="370"/>
    <cellStyle name="SAPBEXheaderText" xfId="371"/>
    <cellStyle name="SAPBEXheaderText 2" xfId="372"/>
    <cellStyle name="SAPBEXheaderText 2 2" xfId="373"/>
    <cellStyle name="SAPBEXheaderText 3" xfId="374"/>
    <cellStyle name="SAPBEXHLevel0" xfId="375"/>
    <cellStyle name="SAPBEXHLevel0 2" xfId="376"/>
    <cellStyle name="SAPBEXHLevel0 2 2" xfId="377"/>
    <cellStyle name="SAPBEXHLevel0 3" xfId="378"/>
    <cellStyle name="SAPBEXHLevel0X" xfId="379"/>
    <cellStyle name="SAPBEXHLevel0X 2" xfId="380"/>
    <cellStyle name="SAPBEXHLevel0X 2 2" xfId="381"/>
    <cellStyle name="SAPBEXHLevel0X 3" xfId="382"/>
    <cellStyle name="SAPBEXHLevel1" xfId="383"/>
    <cellStyle name="SAPBEXHLevel1 2" xfId="384"/>
    <cellStyle name="SAPBEXHLevel1 2 2" xfId="385"/>
    <cellStyle name="SAPBEXHLevel1 3" xfId="386"/>
    <cellStyle name="SAPBEXHLevel1X" xfId="387"/>
    <cellStyle name="SAPBEXHLevel1X 2" xfId="388"/>
    <cellStyle name="SAPBEXHLevel1X 2 2" xfId="389"/>
    <cellStyle name="SAPBEXHLevel1X 3" xfId="390"/>
    <cellStyle name="SAPBEXHLevel2" xfId="391"/>
    <cellStyle name="SAPBEXHLevel2 2" xfId="392"/>
    <cellStyle name="SAPBEXHLevel2 2 2" xfId="393"/>
    <cellStyle name="SAPBEXHLevel2 3" xfId="394"/>
    <cellStyle name="SAPBEXHLevel2X" xfId="395"/>
    <cellStyle name="SAPBEXHLevel2X 2" xfId="396"/>
    <cellStyle name="SAPBEXHLevel2X 2 2" xfId="397"/>
    <cellStyle name="SAPBEXHLevel2X 3" xfId="398"/>
    <cellStyle name="SAPBEXHLevel3" xfId="399"/>
    <cellStyle name="SAPBEXHLevel3 2" xfId="400"/>
    <cellStyle name="SAPBEXHLevel3 2 2" xfId="401"/>
    <cellStyle name="SAPBEXHLevel3 3" xfId="402"/>
    <cellStyle name="SAPBEXHLevel3X" xfId="403"/>
    <cellStyle name="SAPBEXHLevel3X 2" xfId="404"/>
    <cellStyle name="SAPBEXHLevel3X 2 2" xfId="405"/>
    <cellStyle name="SAPBEXHLevel3X 3" xfId="406"/>
    <cellStyle name="SAPBEXresData" xfId="407"/>
    <cellStyle name="SAPBEXresData 2" xfId="408"/>
    <cellStyle name="SAPBEXresDataEmph" xfId="409"/>
    <cellStyle name="SAPBEXresDataEmph 2" xfId="410"/>
    <cellStyle name="SAPBEXresItem" xfId="411"/>
    <cellStyle name="SAPBEXresItem 2" xfId="412"/>
    <cellStyle name="SAPBEXresItemX" xfId="413"/>
    <cellStyle name="SAPBEXresItemX 2" xfId="414"/>
    <cellStyle name="SAPBEXstdData" xfId="415"/>
    <cellStyle name="SAPBEXstdData 2" xfId="416"/>
    <cellStyle name="SAPBEXstdDataEmph" xfId="417"/>
    <cellStyle name="SAPBEXstdDataEmph 2" xfId="418"/>
    <cellStyle name="SAPBEXstdItem" xfId="419"/>
    <cellStyle name="SAPBEXstdItem 2" xfId="420"/>
    <cellStyle name="SAPBEXstdItem 2 2" xfId="421"/>
    <cellStyle name="SAPBEXstdItem 2 2 2" xfId="422"/>
    <cellStyle name="SAPBEXstdItem 2 3" xfId="423"/>
    <cellStyle name="SAPBEXstdItem 3" xfId="424"/>
    <cellStyle name="SAPBEXstdItem 3 2" xfId="425"/>
    <cellStyle name="SAPBEXstdItem 4" xfId="426"/>
    <cellStyle name="SAPBEXstdItem 4 2" xfId="427"/>
    <cellStyle name="SAPBEXstdItem 4 2 2" xfId="428"/>
    <cellStyle name="SAPBEXstdItem 4 3" xfId="429"/>
    <cellStyle name="SAPBEXstdItem 5" xfId="430"/>
    <cellStyle name="SAPBEXstdItem 5 2" xfId="431"/>
    <cellStyle name="SAPBEXstdItem 6" xfId="432"/>
    <cellStyle name="SAPBEXstdItemX" xfId="433"/>
    <cellStyle name="SAPBEXstdItemX 2" xfId="434"/>
    <cellStyle name="SAPBEXstdItemX 2 2" xfId="435"/>
    <cellStyle name="SAPBEXstdItemX 2 2 2" xfId="436"/>
    <cellStyle name="SAPBEXstdItemX 2 3" xfId="437"/>
    <cellStyle name="SAPBEXstdItemX 3" xfId="438"/>
    <cellStyle name="SAPBEXstdItemX 3 2" xfId="439"/>
    <cellStyle name="SAPBEXstdItemX 4" xfId="440"/>
    <cellStyle name="SAPBEXstdItemX 4 2" xfId="441"/>
    <cellStyle name="SAPBEXstdItemX 4 2 2" xfId="442"/>
    <cellStyle name="SAPBEXstdItemX 4 3" xfId="443"/>
    <cellStyle name="SAPBEXstdItemX 5" xfId="444"/>
    <cellStyle name="SAPBEXtitle" xfId="445"/>
    <cellStyle name="SAPBEXundefined" xfId="446"/>
    <cellStyle name="SAPBEXundefined 2" xfId="447"/>
    <cellStyle name="Title 2" xfId="4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21" lockText="1"/>
</file>

<file path=xl/ctrlProps/ctrlProp11.xml><?xml version="1.0" encoding="utf-8"?>
<formControlPr xmlns="http://schemas.microsoft.com/office/spreadsheetml/2009/9/main" objectType="CheckBox" fmlaLink="$X$22"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checked="Checked"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fmlaLink="$X$104" lockText="1"/>
</file>

<file path=xl/ctrlProps/ctrlProp3.xml><?xml version="1.0" encoding="utf-8"?>
<formControlPr xmlns="http://schemas.microsoft.com/office/spreadsheetml/2009/9/main" objectType="CheckBox" fmlaLink="$X$31" lockText="1"/>
</file>

<file path=xl/ctrlProps/ctrlProp4.xml><?xml version="1.0" encoding="utf-8"?>
<formControlPr xmlns="http://schemas.microsoft.com/office/spreadsheetml/2009/9/main" objectType="CheckBox" checked="Checked" fmlaLink="$X$32" lockText="1"/>
</file>

<file path=xl/ctrlProps/ctrlProp5.xml><?xml version="1.0" encoding="utf-8"?>
<formControlPr xmlns="http://schemas.microsoft.com/office/spreadsheetml/2009/9/main" objectType="CheckBox" fmlaLink="$X$33" lockText="1"/>
</file>

<file path=xl/ctrlProps/ctrlProp6.xml><?xml version="1.0" encoding="utf-8"?>
<formControlPr xmlns="http://schemas.microsoft.com/office/spreadsheetml/2009/9/main" objectType="CheckBox" checked="Checked" fmlaLink="$X$29" lockText="1"/>
</file>

<file path=xl/ctrlProps/ctrlProp7.xml><?xml version="1.0" encoding="utf-8"?>
<formControlPr xmlns="http://schemas.microsoft.com/office/spreadsheetml/2009/9/main" objectType="CheckBox" fmlaLink="$X$25" lockText="1"/>
</file>

<file path=xl/ctrlProps/ctrlProp8.xml><?xml version="1.0" encoding="utf-8"?>
<formControlPr xmlns="http://schemas.microsoft.com/office/spreadsheetml/2009/9/main" objectType="CheckBox" checked="Checked" fmlaLink="$X$19" lockText="1"/>
</file>

<file path=xl/ctrlProps/ctrlProp9.xml><?xml version="1.0" encoding="utf-8"?>
<formControlPr xmlns="http://schemas.microsoft.com/office/spreadsheetml/2009/9/main" objectType="CheckBox" fmlaLink="$X$26"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22</xdr:row>
          <xdr:rowOff>0</xdr:rowOff>
        </xdr:from>
        <xdr:to>
          <xdr:col>8</xdr:col>
          <xdr:colOff>15417</xdr:colOff>
          <xdr:row>35</xdr:row>
          <xdr:rowOff>165434</xdr:rowOff>
        </xdr:to>
        <xdr:grpSp>
          <xdr:nvGrpSpPr>
            <xdr:cNvPr id="2" name="Group 1"/>
            <xdr:cNvGrpSpPr/>
          </xdr:nvGrpSpPr>
          <xdr:grpSpPr>
            <a:xfrm>
              <a:off x="4915011" y="4437529"/>
              <a:ext cx="2305788" cy="165434"/>
              <a:chOff x="5533112" y="9125410"/>
              <a:chExt cx="2403104" cy="204066"/>
            </a:xfrm>
          </xdr:grpSpPr>
          <xdr:sp macro="" textlink="">
            <xdr:nvSpPr>
              <xdr:cNvPr id="1025" name="Check Box 1" hidden="1">
                <a:extLst>
                  <a:ext uri="{63B3BB69-23CF-44E3-9099-C40C66FF867C}">
                    <a14:compatExt spid="_x0000_s1025"/>
                  </a:ext>
                </a:extLst>
              </xdr:cNvPr>
              <xdr:cNvSpPr/>
            </xdr:nvSpPr>
            <xdr:spPr bwMode="auto">
              <a:xfrm>
                <a:off x="6831159" y="9125440"/>
                <a:ext cx="1105057"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bwMode="auto">
              <a:xfrm>
                <a:off x="5533112" y="9125410"/>
                <a:ext cx="1097158"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22</xdr:row>
          <xdr:rowOff>0</xdr:rowOff>
        </xdr:from>
        <xdr:to>
          <xdr:col>9</xdr:col>
          <xdr:colOff>137907</xdr:colOff>
          <xdr:row>22</xdr:row>
          <xdr:rowOff>0</xdr:rowOff>
        </xdr:to>
        <xdr:grpSp>
          <xdr:nvGrpSpPr>
            <xdr:cNvPr id="5" name="Group 4"/>
            <xdr:cNvGrpSpPr/>
          </xdr:nvGrpSpPr>
          <xdr:grpSpPr>
            <a:xfrm>
              <a:off x="2988206" y="4863353"/>
              <a:ext cx="5823056" cy="4863353"/>
              <a:chOff x="3737392" y="0"/>
              <a:chExt cx="5378865" cy="4863353"/>
            </a:xfrm>
          </xdr:grpSpPr>
          <xdr:sp macro="" textlink="">
            <xdr:nvSpPr>
              <xdr:cNvPr id="1027" name="Check Box 3" hidden="1">
                <a:extLst>
                  <a:ext uri="{63B3BB69-23CF-44E3-9099-C40C66FF867C}">
                    <a14:compatExt spid="_x0000_s1027"/>
                  </a:ext>
                </a:extLst>
              </xdr:cNvPr>
              <xdr:cNvSpPr/>
            </xdr:nvSpPr>
            <xdr:spPr bwMode="auto">
              <a:xfrm>
                <a:off x="3737392" y="4863353"/>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bwMode="auto">
              <a:xfrm>
                <a:off x="5497982" y="4863353"/>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bwMode="auto">
              <a:xfrm>
                <a:off x="7631183"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22</xdr:row>
          <xdr:rowOff>0</xdr:rowOff>
        </xdr:from>
        <xdr:to>
          <xdr:col>9</xdr:col>
          <xdr:colOff>176893</xdr:colOff>
          <xdr:row>22</xdr:row>
          <xdr:rowOff>0</xdr:rowOff>
        </xdr:to>
        <xdr:grpSp>
          <xdr:nvGrpSpPr>
            <xdr:cNvPr id="9" name="Group 8"/>
            <xdr:cNvGrpSpPr/>
          </xdr:nvGrpSpPr>
          <xdr:grpSpPr>
            <a:xfrm>
              <a:off x="2882365" y="4863353"/>
              <a:ext cx="5577300" cy="4863353"/>
              <a:chOff x="3632164" y="0"/>
              <a:chExt cx="5156804" cy="4863353"/>
            </a:xfrm>
          </xdr:grpSpPr>
          <xdr:sp macro="" textlink="">
            <xdr:nvSpPr>
              <xdr:cNvPr id="1030" name="Check Box 6" hidden="1">
                <a:extLst>
                  <a:ext uri="{63B3BB69-23CF-44E3-9099-C40C66FF867C}">
                    <a14:compatExt spid="_x0000_s1030"/>
                  </a:ext>
                </a:extLst>
              </xdr:cNvPr>
              <xdr:cNvSpPr/>
            </xdr:nvSpPr>
            <xdr:spPr bwMode="auto">
              <a:xfrm>
                <a:off x="3632553" y="4863353"/>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bwMode="auto">
              <a:xfrm>
                <a:off x="3642078" y="4863353"/>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bwMode="auto">
              <a:xfrm>
                <a:off x="3632164" y="4863353"/>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bwMode="auto">
              <a:xfrm>
                <a:off x="5453717" y="4863353"/>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bwMode="auto">
              <a:xfrm>
                <a:off x="7280101" y="4863353"/>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bwMode="auto">
              <a:xfrm>
                <a:off x="3632165" y="4863353"/>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bwMode="auto">
              <a:xfrm>
                <a:off x="7285988" y="4863353"/>
                <a:ext cx="150298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bwMode="auto">
              <a:xfrm>
                <a:off x="7282656" y="4863353"/>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bwMode="auto">
              <a:xfrm>
                <a:off x="5466574" y="4863353"/>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bwMode="auto">
              <a:xfrm>
                <a:off x="5461046" y="4863353"/>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36</xdr:row>
          <xdr:rowOff>0</xdr:rowOff>
        </xdr:from>
        <xdr:to>
          <xdr:col>8</xdr:col>
          <xdr:colOff>721658</xdr:colOff>
          <xdr:row>36</xdr:row>
          <xdr:rowOff>0</xdr:rowOff>
        </xdr:to>
        <xdr:grpSp>
          <xdr:nvGrpSpPr>
            <xdr:cNvPr id="21" name="Group 20"/>
            <xdr:cNvGrpSpPr/>
          </xdr:nvGrpSpPr>
          <xdr:grpSpPr>
            <a:xfrm>
              <a:off x="4045409" y="5076265"/>
              <a:ext cx="3881631" cy="5076265"/>
              <a:chOff x="4653311" y="0"/>
              <a:chExt cx="4002112" cy="5076265"/>
            </a:xfrm>
          </xdr:grpSpPr>
          <xdr:sp macro="" textlink="">
            <xdr:nvSpPr>
              <xdr:cNvPr id="1041" name="Check Box 17" hidden="1">
                <a:extLst>
                  <a:ext uri="{63B3BB69-23CF-44E3-9099-C40C66FF867C}">
                    <a14:compatExt spid="_x0000_s1041"/>
                  </a:ext>
                </a:extLst>
              </xdr:cNvPr>
              <xdr:cNvSpPr/>
            </xdr:nvSpPr>
            <xdr:spPr bwMode="auto">
              <a:xfrm>
                <a:off x="4653311" y="5076265"/>
                <a:ext cx="1621325"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bwMode="auto">
              <a:xfrm>
                <a:off x="7035053" y="0"/>
                <a:ext cx="162037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107206" y="10085995"/>
              <a:ext cx="2736514" cy="205916"/>
              <a:chOff x="5533094" y="9125485"/>
              <a:chExt cx="2403107" cy="204083"/>
            </a:xfrm>
          </xdr:grpSpPr>
          <xdr:sp macro="" textlink="">
            <xdr:nvSpPr>
              <xdr:cNvPr id="1043" name="Check Box 19" hidden="1">
                <a:extLst>
                  <a:ext uri="{63B3BB69-23CF-44E3-9099-C40C66FF867C}">
                    <a14:compatExt spid="_x0000_s1043"/>
                  </a:ext>
                </a:extLst>
              </xdr:cNvPr>
              <xdr:cNvSpPr/>
            </xdr:nvSpPr>
            <xdr:spPr bwMode="auto">
              <a:xfrm>
                <a:off x="6831146" y="9125529"/>
                <a:ext cx="1105055"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bwMode="auto">
              <a:xfrm>
                <a:off x="5533094" y="9125485"/>
                <a:ext cx="1097155"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pageSetUpPr fitToPage="1"/>
  </sheetPr>
  <dimension ref="A1:AH166"/>
  <sheetViews>
    <sheetView tabSelected="1" view="pageBreakPreview" topLeftCell="B111" zoomScale="85" zoomScaleNormal="85" zoomScaleSheetLayoutView="85" workbookViewId="0">
      <selection activeCell="B132" sqref="A132:XFD139"/>
    </sheetView>
  </sheetViews>
  <sheetFormatPr defaultColWidth="9.5703125" defaultRowHeight="15" outlineLevelRow="1" outlineLevelCol="1" x14ac:dyDescent="0.25"/>
  <cols>
    <col min="1" max="1" width="8.7109375" style="2" hidden="1" customWidth="1"/>
    <col min="2" max="2" width="18.5703125" style="2" customWidth="1"/>
    <col min="3" max="3" width="17.85546875" style="2" customWidth="1"/>
    <col min="4" max="4" width="14" style="2" customWidth="1"/>
    <col min="5" max="5" width="15.7109375" style="2" customWidth="1"/>
    <col min="6" max="8" width="14" style="2" customWidth="1"/>
    <col min="9" max="9" width="22" style="2" customWidth="1"/>
    <col min="10" max="10" width="26" style="2" customWidth="1"/>
    <col min="11" max="11" width="3.85546875" style="2" hidden="1" customWidth="1"/>
    <col min="12" max="21" width="21.28515625" style="2" customWidth="1"/>
    <col min="22" max="22" width="21.28515625" style="2" customWidth="1" outlineLevel="1"/>
    <col min="23" max="23" width="24.42578125" style="2" customWidth="1" outlineLevel="1"/>
    <col min="24" max="26" width="9.5703125" style="2" customWidth="1" outlineLevel="1"/>
    <col min="27" max="27" width="51.7109375" style="2" customWidth="1" outlineLevel="1"/>
    <col min="28" max="30" width="9.5703125" style="2" customWidth="1" outlineLevel="1"/>
    <col min="31" max="16384" width="9.5703125" style="2"/>
  </cols>
  <sheetData>
    <row r="1" spans="1:29" ht="17.45" customHeight="1" x14ac:dyDescent="0.3">
      <c r="A1" s="1"/>
      <c r="B1" s="191" t="s">
        <v>207</v>
      </c>
      <c r="C1" s="193"/>
      <c r="D1" s="214" t="s">
        <v>0</v>
      </c>
      <c r="E1" s="177"/>
      <c r="F1" s="177"/>
      <c r="G1" s="177"/>
      <c r="H1" s="215"/>
      <c r="I1" s="216" t="s">
        <v>1</v>
      </c>
      <c r="J1" s="217">
        <v>43282</v>
      </c>
      <c r="W1" s="2" t="s">
        <v>2</v>
      </c>
    </row>
    <row r="2" spans="1:29" ht="18.75" customHeight="1" x14ac:dyDescent="0.3">
      <c r="A2" s="1"/>
      <c r="B2" s="192" t="str">
        <f>CONCATENATE(C3,C4,"_",C5,C6)</f>
        <v>19OPT_TS1</v>
      </c>
      <c r="C2" s="194"/>
      <c r="D2" s="195" t="s">
        <v>3</v>
      </c>
      <c r="E2" s="176"/>
      <c r="F2" s="176"/>
      <c r="G2" s="176"/>
      <c r="H2" s="196"/>
      <c r="I2" s="200" t="s">
        <v>4</v>
      </c>
      <c r="J2" s="201"/>
      <c r="W2" s="2" t="s">
        <v>5</v>
      </c>
      <c r="X2" s="3" t="s">
        <v>6</v>
      </c>
      <c r="Y2" s="2" t="s">
        <v>7</v>
      </c>
      <c r="Z2" s="2" t="s">
        <v>8</v>
      </c>
      <c r="AA2" s="2" t="s">
        <v>9</v>
      </c>
      <c r="AC2" s="2" t="s">
        <v>4</v>
      </c>
    </row>
    <row r="3" spans="1:29" ht="17.25" customHeight="1" x14ac:dyDescent="0.3">
      <c r="A3" s="1"/>
      <c r="B3" s="190" t="s">
        <v>10</v>
      </c>
      <c r="C3" s="178">
        <v>19</v>
      </c>
      <c r="D3" s="195" t="s">
        <v>11</v>
      </c>
      <c r="E3" s="176"/>
      <c r="F3" s="176"/>
      <c r="G3" s="176"/>
      <c r="H3" s="196"/>
      <c r="I3" s="168"/>
      <c r="J3" s="169"/>
      <c r="X3" s="3">
        <v>16</v>
      </c>
      <c r="Y3" s="3" t="s">
        <v>12</v>
      </c>
      <c r="Z3" s="3" t="s">
        <v>13</v>
      </c>
      <c r="AA3" s="4">
        <v>1</v>
      </c>
      <c r="AC3" s="2" t="s">
        <v>14</v>
      </c>
    </row>
    <row r="4" spans="1:29" ht="17.25" x14ac:dyDescent="0.3">
      <c r="A4" s="1"/>
      <c r="B4" s="190" t="s">
        <v>15</v>
      </c>
      <c r="C4" s="178" t="s">
        <v>16</v>
      </c>
      <c r="D4" s="197" t="s">
        <v>17</v>
      </c>
      <c r="E4" s="198"/>
      <c r="F4" s="198"/>
      <c r="G4" s="198"/>
      <c r="H4" s="199"/>
      <c r="I4" s="168"/>
      <c r="J4" s="169"/>
      <c r="X4" s="3">
        <v>17</v>
      </c>
      <c r="Y4" s="3" t="s">
        <v>18</v>
      </c>
      <c r="Z4" s="3" t="s">
        <v>19</v>
      </c>
      <c r="AA4" s="4">
        <v>2</v>
      </c>
      <c r="AC4" s="2" t="s">
        <v>20</v>
      </c>
    </row>
    <row r="5" spans="1:29" ht="12.75" hidden="1" customHeight="1" x14ac:dyDescent="0.25">
      <c r="A5" s="1"/>
      <c r="B5" s="190" t="s">
        <v>21</v>
      </c>
      <c r="C5" s="178" t="s">
        <v>22</v>
      </c>
      <c r="D5" s="5"/>
      <c r="E5" s="5"/>
      <c r="F5" s="5"/>
      <c r="G5" s="5"/>
      <c r="H5" s="5"/>
      <c r="I5" s="6"/>
      <c r="J5" s="7"/>
      <c r="X5" s="3">
        <v>18</v>
      </c>
      <c r="Y5" s="3" t="s">
        <v>23</v>
      </c>
      <c r="Z5" s="3" t="s">
        <v>22</v>
      </c>
      <c r="AA5" s="4">
        <v>3</v>
      </c>
      <c r="AC5" s="2" t="s">
        <v>24</v>
      </c>
    </row>
    <row r="6" spans="1:29" hidden="1" x14ac:dyDescent="0.25">
      <c r="A6" s="8"/>
      <c r="B6" s="190" t="s">
        <v>25</v>
      </c>
      <c r="C6" s="179">
        <v>1</v>
      </c>
      <c r="D6" s="9"/>
      <c r="E6" s="9"/>
      <c r="F6" s="9"/>
      <c r="G6" s="9"/>
      <c r="H6" s="9"/>
      <c r="I6" s="10"/>
      <c r="J6" s="11"/>
      <c r="K6" s="12"/>
      <c r="L6" s="12"/>
      <c r="M6" s="12"/>
      <c r="N6" s="12"/>
      <c r="O6" s="12"/>
      <c r="P6" s="12"/>
      <c r="Q6" s="12"/>
      <c r="R6" s="12"/>
      <c r="S6" s="12"/>
      <c r="T6" s="12"/>
      <c r="U6" s="12"/>
      <c r="V6" s="12"/>
      <c r="X6" s="3">
        <v>19</v>
      </c>
      <c r="Y6" s="3" t="s">
        <v>26</v>
      </c>
      <c r="Z6" s="3" t="s">
        <v>27</v>
      </c>
      <c r="AA6" s="4">
        <v>4</v>
      </c>
      <c r="AC6" s="2" t="s">
        <v>28</v>
      </c>
    </row>
    <row r="7" spans="1:29" ht="30.6" hidden="1" customHeight="1" x14ac:dyDescent="0.4">
      <c r="A7" s="13"/>
      <c r="B7" s="14" t="s">
        <v>29</v>
      </c>
      <c r="C7" s="15"/>
      <c r="D7" s="15"/>
      <c r="E7" s="15"/>
      <c r="F7" s="15"/>
      <c r="G7" s="15"/>
      <c r="H7" s="15"/>
      <c r="I7" s="15"/>
      <c r="J7" s="16"/>
      <c r="K7" s="13"/>
      <c r="L7" s="13"/>
      <c r="M7" s="13"/>
      <c r="N7" s="13"/>
      <c r="O7" s="13"/>
      <c r="P7" s="13"/>
      <c r="Q7" s="13"/>
      <c r="R7" s="13"/>
      <c r="S7" s="13"/>
      <c r="T7" s="13"/>
      <c r="U7" s="13"/>
      <c r="V7" s="13"/>
      <c r="X7" s="3">
        <v>20</v>
      </c>
      <c r="Y7" s="3" t="s">
        <v>30</v>
      </c>
      <c r="Z7" s="3" t="s">
        <v>31</v>
      </c>
      <c r="AA7" s="4">
        <v>5</v>
      </c>
    </row>
    <row r="8" spans="1:29" ht="15" hidden="1" customHeight="1" x14ac:dyDescent="0.25">
      <c r="A8" s="17"/>
      <c r="B8" s="162" t="s">
        <v>32</v>
      </c>
      <c r="C8" s="163"/>
      <c r="D8" s="163"/>
      <c r="E8" s="163"/>
      <c r="F8" s="163"/>
      <c r="G8" s="163"/>
      <c r="H8" s="163"/>
      <c r="I8" s="163"/>
      <c r="J8" s="164"/>
      <c r="K8" s="17"/>
      <c r="L8" s="18"/>
      <c r="M8" s="18"/>
      <c r="N8" s="18"/>
      <c r="O8" s="18"/>
      <c r="P8" s="18"/>
      <c r="Q8" s="18"/>
      <c r="R8" s="18"/>
      <c r="S8" s="18"/>
      <c r="T8" s="18"/>
      <c r="U8" s="18"/>
      <c r="V8" s="18"/>
      <c r="X8" s="3">
        <v>21</v>
      </c>
      <c r="Y8" s="3" t="s">
        <v>16</v>
      </c>
      <c r="Z8" s="3" t="s">
        <v>33</v>
      </c>
      <c r="AA8" s="4">
        <v>6</v>
      </c>
    </row>
    <row r="9" spans="1:29" hidden="1" x14ac:dyDescent="0.25">
      <c r="A9" s="19"/>
      <c r="B9" s="20"/>
      <c r="C9" s="6"/>
      <c r="D9" s="6"/>
      <c r="E9" s="6"/>
      <c r="F9" s="6"/>
      <c r="G9" s="6"/>
      <c r="H9" s="6"/>
      <c r="I9" s="6"/>
      <c r="J9" s="7"/>
      <c r="X9" s="3">
        <v>22</v>
      </c>
      <c r="Y9" s="3" t="s">
        <v>34</v>
      </c>
      <c r="Z9" s="3"/>
      <c r="AA9" s="4">
        <v>7</v>
      </c>
    </row>
    <row r="10" spans="1:29" x14ac:dyDescent="0.25">
      <c r="A10" s="1"/>
      <c r="B10" s="218" t="s">
        <v>35</v>
      </c>
      <c r="C10" s="207"/>
      <c r="D10" s="207" t="s">
        <v>36</v>
      </c>
      <c r="E10" s="207"/>
      <c r="F10" s="207" t="s">
        <v>37</v>
      </c>
      <c r="G10" s="207"/>
      <c r="H10" s="207"/>
      <c r="I10" s="207" t="s">
        <v>38</v>
      </c>
      <c r="J10" s="219"/>
      <c r="X10" s="3">
        <v>23</v>
      </c>
      <c r="Y10" s="3"/>
      <c r="Z10" s="3"/>
      <c r="AA10" s="4">
        <v>8</v>
      </c>
    </row>
    <row r="11" spans="1:29" ht="18" customHeight="1" x14ac:dyDescent="0.25">
      <c r="A11" s="1"/>
      <c r="B11" s="202" t="s">
        <v>39</v>
      </c>
      <c r="C11" s="203"/>
      <c r="D11" s="203" t="s">
        <v>40</v>
      </c>
      <c r="E11" s="203"/>
      <c r="F11" s="204" t="s">
        <v>41</v>
      </c>
      <c r="G11" s="204"/>
      <c r="H11" s="204"/>
      <c r="I11" s="205" t="s">
        <v>42</v>
      </c>
      <c r="J11" s="206">
        <f>+D127</f>
        <v>423980</v>
      </c>
      <c r="X11" s="3">
        <v>24</v>
      </c>
      <c r="Y11" s="3"/>
      <c r="AA11" s="4">
        <v>9</v>
      </c>
    </row>
    <row r="12" spans="1:29" ht="18" customHeight="1" x14ac:dyDescent="0.25">
      <c r="A12" s="1"/>
      <c r="B12" s="165"/>
      <c r="C12" s="166"/>
      <c r="D12" s="166"/>
      <c r="E12" s="166"/>
      <c r="F12" s="167" t="s">
        <v>43</v>
      </c>
      <c r="G12" s="167"/>
      <c r="H12" s="167"/>
      <c r="I12" s="22" t="s">
        <v>44</v>
      </c>
      <c r="J12" s="23">
        <f>IF($J$127&gt;0,SUM($D$92:$I$92)*(SUM($D$127:$I$127)/(SUM($D$127:$I$127,$D$139:$I$139))),)</f>
        <v>423980</v>
      </c>
      <c r="X12" s="3">
        <v>25</v>
      </c>
      <c r="Y12" s="3"/>
      <c r="AA12" s="4">
        <v>10</v>
      </c>
    </row>
    <row r="13" spans="1:29" x14ac:dyDescent="0.25">
      <c r="A13" s="1"/>
      <c r="B13" s="157" t="s">
        <v>45</v>
      </c>
      <c r="C13" s="158"/>
      <c r="D13" s="158" t="s">
        <v>46</v>
      </c>
      <c r="E13" s="158"/>
      <c r="F13" s="180" t="s">
        <v>47</v>
      </c>
      <c r="G13" s="180"/>
      <c r="H13" s="180"/>
      <c r="I13" s="158" t="s">
        <v>48</v>
      </c>
      <c r="J13" s="159"/>
      <c r="AA13" s="4">
        <v>11</v>
      </c>
    </row>
    <row r="14" spans="1:29" ht="15.75" customHeight="1" x14ac:dyDescent="0.25">
      <c r="A14" s="1"/>
      <c r="B14" s="160">
        <v>43282</v>
      </c>
      <c r="C14" s="161"/>
      <c r="D14" s="161">
        <v>43646</v>
      </c>
      <c r="E14" s="161"/>
      <c r="F14" s="181">
        <f>+J11+J14</f>
        <v>423980</v>
      </c>
      <c r="G14" s="182"/>
      <c r="H14" s="183"/>
      <c r="I14" s="79" t="s">
        <v>42</v>
      </c>
      <c r="J14" s="21">
        <f>+D139</f>
        <v>0</v>
      </c>
      <c r="AA14" s="4">
        <v>12</v>
      </c>
    </row>
    <row r="15" spans="1:29" ht="15.75" customHeight="1" x14ac:dyDescent="0.25">
      <c r="A15" s="1"/>
      <c r="B15" s="213"/>
      <c r="C15" s="175"/>
      <c r="D15" s="175"/>
      <c r="E15" s="175"/>
      <c r="F15" s="210"/>
      <c r="G15" s="211"/>
      <c r="H15" s="212"/>
      <c r="I15" s="87" t="s">
        <v>44</v>
      </c>
      <c r="J15" s="88">
        <f>IF($J$139&gt;0,SUM($D$92:$I$92)*(SUM($D$139:$I$139)/(SUM($D$127:$I$127,$D$139:$I$139))),)</f>
        <v>0</v>
      </c>
      <c r="AA15" s="4">
        <v>13</v>
      </c>
    </row>
    <row r="16" spans="1:29" ht="24.75" customHeight="1" x14ac:dyDescent="0.25">
      <c r="A16" s="1"/>
      <c r="B16" s="220" t="s">
        <v>49</v>
      </c>
      <c r="C16" s="209"/>
      <c r="D16" s="170" t="s">
        <v>17</v>
      </c>
      <c r="E16" s="171"/>
      <c r="F16" s="171"/>
      <c r="G16" s="171"/>
      <c r="H16" s="171"/>
      <c r="I16" s="171"/>
      <c r="J16" s="172"/>
      <c r="AA16" s="4">
        <v>14</v>
      </c>
    </row>
    <row r="17" spans="1:27" ht="111.75" customHeight="1" x14ac:dyDescent="0.25">
      <c r="A17" s="1"/>
      <c r="B17" s="208" t="s">
        <v>50</v>
      </c>
      <c r="C17" s="173"/>
      <c r="D17" s="173"/>
      <c r="E17" s="173"/>
      <c r="F17" s="173"/>
      <c r="G17" s="173"/>
      <c r="H17" s="173"/>
      <c r="I17" s="173"/>
      <c r="J17" s="174"/>
      <c r="AA17" s="2">
        <v>15</v>
      </c>
    </row>
    <row r="18" spans="1:27" hidden="1" x14ac:dyDescent="0.25">
      <c r="A18" s="1"/>
      <c r="B18" s="24"/>
      <c r="C18" s="10"/>
      <c r="D18" s="10"/>
      <c r="E18" s="10"/>
      <c r="F18" s="10"/>
      <c r="G18" s="10"/>
      <c r="H18" s="10"/>
      <c r="I18" s="10"/>
      <c r="J18" s="11"/>
    </row>
    <row r="19" spans="1:27" s="28" customFormat="1" ht="17.25" hidden="1" customHeight="1" x14ac:dyDescent="0.25">
      <c r="A19" s="25"/>
      <c r="B19" s="26" t="s">
        <v>51</v>
      </c>
      <c r="C19" s="6"/>
      <c r="D19" s="6"/>
      <c r="E19" s="6"/>
      <c r="F19" s="6"/>
      <c r="G19" s="6"/>
      <c r="H19" s="6"/>
      <c r="I19" s="6"/>
      <c r="J19" s="7"/>
      <c r="K19" s="2"/>
      <c r="L19" s="2"/>
      <c r="M19" s="2"/>
      <c r="N19" s="2"/>
      <c r="O19" s="2"/>
      <c r="P19" s="2"/>
      <c r="Q19" s="2"/>
      <c r="R19" s="2"/>
      <c r="S19" s="2"/>
      <c r="T19" s="2"/>
      <c r="U19" s="2"/>
      <c r="V19" s="2"/>
      <c r="W19" s="27" t="s">
        <v>52</v>
      </c>
      <c r="X19" s="27" t="b">
        <v>1</v>
      </c>
    </row>
    <row r="20" spans="1:27" ht="15" hidden="1" customHeight="1" x14ac:dyDescent="0.25">
      <c r="A20" s="29" t="s">
        <v>53</v>
      </c>
      <c r="B20" s="30" t="s">
        <v>54</v>
      </c>
      <c r="C20" s="31"/>
      <c r="D20" s="31"/>
      <c r="E20" s="31"/>
      <c r="F20" s="31"/>
      <c r="G20" s="31"/>
      <c r="H20" s="31"/>
      <c r="I20" s="31"/>
      <c r="J20" s="32"/>
      <c r="W20" s="27" t="s">
        <v>55</v>
      </c>
      <c r="X20" s="27" t="b">
        <v>0</v>
      </c>
    </row>
    <row r="21" spans="1:27" ht="16.7" customHeight="1" x14ac:dyDescent="0.25">
      <c r="A21" s="29"/>
      <c r="B21" s="152" t="s">
        <v>56</v>
      </c>
      <c r="C21" s="153"/>
      <c r="D21" s="154" t="s">
        <v>57</v>
      </c>
      <c r="E21" s="155"/>
      <c r="F21" s="153"/>
      <c r="G21" s="154" t="s">
        <v>58</v>
      </c>
      <c r="H21" s="155"/>
      <c r="I21" s="155"/>
      <c r="J21" s="156"/>
      <c r="W21" s="27" t="s">
        <v>59</v>
      </c>
      <c r="X21" s="33" t="b">
        <v>0</v>
      </c>
    </row>
    <row r="22" spans="1:27" ht="27" customHeight="1" x14ac:dyDescent="0.25">
      <c r="A22" s="29"/>
      <c r="B22" s="144" t="s">
        <v>60</v>
      </c>
      <c r="C22" s="145"/>
      <c r="D22" s="145" t="s">
        <v>61</v>
      </c>
      <c r="E22" s="145"/>
      <c r="F22" s="145"/>
      <c r="G22" s="145" t="s">
        <v>62</v>
      </c>
      <c r="H22" s="145"/>
      <c r="I22" s="145"/>
      <c r="J22" s="146"/>
      <c r="W22" s="27" t="s">
        <v>63</v>
      </c>
      <c r="X22" s="34" t="b">
        <v>0</v>
      </c>
    </row>
    <row r="23" spans="1:27" hidden="1" x14ac:dyDescent="0.25">
      <c r="A23" s="29"/>
      <c r="B23" s="20"/>
      <c r="C23" s="6"/>
      <c r="D23" s="6"/>
      <c r="E23" s="6"/>
      <c r="F23" s="6"/>
      <c r="G23" s="6"/>
      <c r="H23" s="6"/>
      <c r="I23" s="6"/>
      <c r="J23" s="7"/>
      <c r="W23" s="27" t="s">
        <v>64</v>
      </c>
      <c r="X23" s="34" t="b">
        <v>1</v>
      </c>
    </row>
    <row r="24" spans="1:27" hidden="1" x14ac:dyDescent="0.25">
      <c r="A24" s="29" t="s">
        <v>65</v>
      </c>
      <c r="B24" s="30" t="s">
        <v>66</v>
      </c>
      <c r="C24" s="31"/>
      <c r="D24" s="6"/>
      <c r="E24" s="6"/>
      <c r="F24" s="6"/>
      <c r="G24" s="6"/>
      <c r="H24" s="6"/>
      <c r="I24" s="6"/>
      <c r="J24" s="7"/>
      <c r="W24" s="27" t="s">
        <v>67</v>
      </c>
      <c r="X24" s="33" t="b">
        <v>0</v>
      </c>
    </row>
    <row r="25" spans="1:27" ht="15" hidden="1" customHeight="1" x14ac:dyDescent="0.25">
      <c r="A25" s="29"/>
      <c r="B25" s="35"/>
      <c r="C25" s="36"/>
      <c r="D25" s="36"/>
      <c r="E25" s="36"/>
      <c r="F25" s="36"/>
      <c r="G25" s="36"/>
      <c r="H25" s="36"/>
      <c r="I25" s="36"/>
      <c r="J25" s="37"/>
      <c r="W25" s="27" t="s">
        <v>68</v>
      </c>
      <c r="X25" s="33" t="b">
        <v>0</v>
      </c>
    </row>
    <row r="26" spans="1:27" ht="15" hidden="1" customHeight="1" x14ac:dyDescent="0.25">
      <c r="A26" s="29" t="s">
        <v>69</v>
      </c>
      <c r="B26" s="30" t="s">
        <v>70</v>
      </c>
      <c r="C26" s="31"/>
      <c r="D26" s="31"/>
      <c r="E26" s="31"/>
      <c r="F26" s="31"/>
      <c r="G26" s="31"/>
      <c r="H26" s="31"/>
      <c r="I26" s="31"/>
      <c r="J26" s="32"/>
      <c r="W26" s="27" t="s">
        <v>71</v>
      </c>
      <c r="X26" s="33" t="b">
        <v>0</v>
      </c>
    </row>
    <row r="27" spans="1:27" ht="26.25" hidden="1" customHeight="1" x14ac:dyDescent="0.25">
      <c r="A27" s="29"/>
      <c r="B27" s="30"/>
      <c r="C27" s="31"/>
      <c r="D27" s="31"/>
      <c r="E27" s="31"/>
      <c r="F27" s="31"/>
      <c r="G27" s="31"/>
      <c r="H27" s="31"/>
      <c r="I27" s="31"/>
      <c r="J27" s="32"/>
      <c r="W27" s="27" t="s">
        <v>72</v>
      </c>
      <c r="X27" s="34" t="b">
        <v>0</v>
      </c>
    </row>
    <row r="28" spans="1:27" hidden="1" x14ac:dyDescent="0.25">
      <c r="A28" s="29"/>
      <c r="B28" s="20"/>
      <c r="C28" s="6"/>
      <c r="D28" s="6"/>
      <c r="E28" s="6"/>
      <c r="F28" s="6"/>
      <c r="G28" s="6"/>
      <c r="H28" s="6"/>
      <c r="I28" s="6"/>
      <c r="J28" s="7"/>
    </row>
    <row r="29" spans="1:27" hidden="1" x14ac:dyDescent="0.25">
      <c r="A29" s="29" t="s">
        <v>73</v>
      </c>
      <c r="B29" s="147" t="s">
        <v>74</v>
      </c>
      <c r="C29" s="148"/>
      <c r="D29" s="148"/>
      <c r="E29" s="6"/>
      <c r="F29" s="6"/>
      <c r="G29" s="6"/>
      <c r="H29" s="6"/>
      <c r="I29" s="6"/>
      <c r="J29" s="38"/>
      <c r="W29" s="27" t="s">
        <v>75</v>
      </c>
      <c r="X29" s="34" t="b">
        <v>1</v>
      </c>
    </row>
    <row r="30" spans="1:27" hidden="1" x14ac:dyDescent="0.25">
      <c r="A30" s="29"/>
      <c r="B30" s="20"/>
      <c r="C30" s="6"/>
      <c r="D30" s="6"/>
      <c r="E30" s="6"/>
      <c r="F30" s="6"/>
      <c r="G30" s="6"/>
      <c r="H30" s="6"/>
      <c r="I30" s="6"/>
      <c r="J30" s="7"/>
      <c r="W30" s="27" t="s">
        <v>76</v>
      </c>
      <c r="X30" s="34" t="b">
        <v>0</v>
      </c>
    </row>
    <row r="31" spans="1:27" ht="26.25" hidden="1" x14ac:dyDescent="0.4">
      <c r="A31" s="13"/>
      <c r="B31" s="14" t="s">
        <v>77</v>
      </c>
      <c r="C31" s="15"/>
      <c r="D31" s="15"/>
      <c r="E31" s="15"/>
      <c r="F31" s="15"/>
      <c r="G31" s="15"/>
      <c r="H31" s="15"/>
      <c r="I31" s="15"/>
      <c r="J31" s="16"/>
      <c r="K31" s="13"/>
      <c r="L31" s="13"/>
      <c r="M31" s="13"/>
      <c r="N31" s="13"/>
      <c r="O31" s="13"/>
      <c r="P31" s="13"/>
      <c r="Q31" s="13"/>
      <c r="R31" s="13"/>
      <c r="S31" s="13"/>
      <c r="T31" s="13"/>
      <c r="U31" s="13"/>
      <c r="V31" s="13"/>
      <c r="W31" s="27" t="s">
        <v>78</v>
      </c>
      <c r="X31" s="33" t="b">
        <v>0</v>
      </c>
    </row>
    <row r="32" spans="1:27" ht="16.5" hidden="1" customHeight="1" x14ac:dyDescent="0.4">
      <c r="A32" s="13"/>
      <c r="B32" s="39"/>
      <c r="C32" s="15"/>
      <c r="D32" s="15"/>
      <c r="E32" s="15"/>
      <c r="F32" s="15"/>
      <c r="G32" s="15"/>
      <c r="H32" s="15"/>
      <c r="I32" s="15"/>
      <c r="J32" s="16"/>
      <c r="K32" s="13"/>
      <c r="L32" s="13"/>
      <c r="M32" s="13"/>
      <c r="N32" s="13"/>
      <c r="O32" s="13"/>
      <c r="P32" s="13"/>
      <c r="Q32" s="13"/>
      <c r="R32" s="13"/>
      <c r="S32" s="13"/>
      <c r="T32" s="13"/>
      <c r="U32" s="13"/>
      <c r="V32" s="13"/>
      <c r="W32" s="27" t="s">
        <v>79</v>
      </c>
      <c r="X32" s="33" t="b">
        <v>1</v>
      </c>
    </row>
    <row r="33" spans="1:34" ht="16.5" hidden="1" customHeight="1" x14ac:dyDescent="0.4">
      <c r="A33" s="29"/>
      <c r="B33" s="40"/>
      <c r="C33" s="6"/>
      <c r="D33" s="6"/>
      <c r="E33" s="6"/>
      <c r="F33" s="6"/>
      <c r="G33" s="6"/>
      <c r="H33" s="6"/>
      <c r="I33" s="6"/>
      <c r="J33" s="7"/>
      <c r="L33" s="13"/>
      <c r="M33" s="13"/>
      <c r="N33" s="13"/>
      <c r="O33" s="13"/>
      <c r="P33" s="13"/>
      <c r="Q33" s="13"/>
      <c r="R33" s="13"/>
      <c r="S33" s="13"/>
      <c r="T33" s="13"/>
      <c r="U33" s="13"/>
      <c r="V33" s="13"/>
      <c r="W33" s="27" t="s">
        <v>80</v>
      </c>
      <c r="X33" s="33" t="b">
        <v>0</v>
      </c>
    </row>
    <row r="34" spans="1:34" ht="15.75" hidden="1" customHeight="1" x14ac:dyDescent="0.4">
      <c r="A34" s="41" t="s">
        <v>81</v>
      </c>
      <c r="B34" s="42" t="s">
        <v>82</v>
      </c>
      <c r="C34" s="6"/>
      <c r="D34" s="6"/>
      <c r="E34" s="6"/>
      <c r="F34" s="6"/>
      <c r="G34" s="6"/>
      <c r="H34" s="6"/>
      <c r="I34" s="6"/>
      <c r="J34" s="7"/>
      <c r="L34" s="13"/>
      <c r="M34" s="13"/>
      <c r="N34" s="13"/>
      <c r="O34" s="13"/>
      <c r="P34" s="13"/>
      <c r="Q34" s="13"/>
      <c r="R34" s="13"/>
      <c r="S34" s="13"/>
      <c r="T34" s="13"/>
      <c r="U34" s="13"/>
      <c r="V34" s="13"/>
      <c r="W34" s="33"/>
      <c r="X34" s="33"/>
    </row>
    <row r="35" spans="1:34" ht="15.75" hidden="1" x14ac:dyDescent="0.25">
      <c r="A35" s="29"/>
      <c r="B35" s="40"/>
      <c r="C35" s="6"/>
      <c r="D35" s="6"/>
      <c r="E35" s="6"/>
      <c r="F35" s="6"/>
      <c r="G35" s="6"/>
      <c r="H35" s="6"/>
      <c r="I35" s="6"/>
      <c r="J35" s="7"/>
      <c r="W35" s="27" t="s">
        <v>83</v>
      </c>
      <c r="X35" s="27" t="b">
        <v>1</v>
      </c>
    </row>
    <row r="36" spans="1:34" ht="16.7" customHeight="1" x14ac:dyDescent="0.25">
      <c r="A36" s="41" t="s">
        <v>84</v>
      </c>
      <c r="B36" s="118" t="s">
        <v>85</v>
      </c>
      <c r="C36" s="119"/>
      <c r="D36" s="119"/>
      <c r="E36" s="119"/>
      <c r="F36" s="119"/>
      <c r="G36" s="119"/>
      <c r="H36" s="12"/>
      <c r="I36" s="12"/>
      <c r="J36" s="43"/>
      <c r="W36" s="27" t="s">
        <v>86</v>
      </c>
      <c r="X36" s="27" t="b">
        <v>0</v>
      </c>
    </row>
    <row r="37" spans="1:34" ht="30" hidden="1" customHeight="1" x14ac:dyDescent="0.25">
      <c r="A37" s="41"/>
      <c r="B37" s="149" t="s">
        <v>87</v>
      </c>
      <c r="C37" s="150"/>
      <c r="D37" s="150"/>
      <c r="E37" s="150"/>
      <c r="F37" s="150"/>
      <c r="G37" s="150"/>
      <c r="H37" s="150"/>
      <c r="I37" s="150"/>
      <c r="J37" s="151"/>
    </row>
    <row r="38" spans="1:34" ht="33" hidden="1" customHeight="1" x14ac:dyDescent="0.25">
      <c r="A38" s="41"/>
      <c r="B38" s="127"/>
      <c r="C38" s="128"/>
      <c r="D38" s="128"/>
      <c r="E38" s="128"/>
      <c r="F38" s="128"/>
      <c r="G38" s="128"/>
      <c r="H38" s="128"/>
      <c r="I38" s="128"/>
      <c r="J38" s="129"/>
    </row>
    <row r="39" spans="1:34" hidden="1" x14ac:dyDescent="0.25">
      <c r="A39" s="41"/>
      <c r="B39" s="44"/>
      <c r="C39" s="45"/>
      <c r="D39" s="45"/>
      <c r="E39" s="45"/>
      <c r="F39" s="45"/>
      <c r="G39" s="45"/>
      <c r="H39" s="45"/>
      <c r="I39" s="45"/>
      <c r="J39" s="46"/>
    </row>
    <row r="40" spans="1:34" s="28" customFormat="1" ht="15" hidden="1" customHeight="1" x14ac:dyDescent="0.25">
      <c r="A40" s="41" t="s">
        <v>88</v>
      </c>
      <c r="B40" s="118" t="s">
        <v>89</v>
      </c>
      <c r="C40" s="119"/>
      <c r="D40" s="119"/>
      <c r="E40" s="119"/>
      <c r="F40" s="119"/>
      <c r="G40" s="119"/>
      <c r="H40" s="119"/>
      <c r="I40" s="119"/>
      <c r="J40" s="120"/>
    </row>
    <row r="41" spans="1:34" hidden="1" x14ac:dyDescent="0.25">
      <c r="A41" s="41"/>
      <c r="B41" s="20"/>
      <c r="C41" s="6"/>
      <c r="D41" s="6"/>
      <c r="E41" s="6"/>
      <c r="F41" s="6"/>
      <c r="G41" s="6"/>
      <c r="H41" s="6"/>
      <c r="I41" s="6"/>
      <c r="J41" s="7"/>
      <c r="W41" s="2" t="s">
        <v>90</v>
      </c>
      <c r="X41" s="2" t="b">
        <v>1</v>
      </c>
    </row>
    <row r="42" spans="1:34" s="28" customFormat="1" ht="15" customHeight="1" x14ac:dyDescent="0.25">
      <c r="A42" s="41" t="s">
        <v>91</v>
      </c>
      <c r="B42" s="136" t="s">
        <v>92</v>
      </c>
      <c r="C42" s="137"/>
      <c r="D42" s="137"/>
      <c r="E42" s="137"/>
      <c r="F42" s="137"/>
      <c r="G42" s="137"/>
      <c r="H42" s="137"/>
      <c r="I42" s="137"/>
      <c r="J42" s="138"/>
      <c r="W42" s="2" t="s">
        <v>93</v>
      </c>
      <c r="X42" s="28" t="b">
        <v>1</v>
      </c>
    </row>
    <row r="43" spans="1:34" ht="17.25" customHeight="1" x14ac:dyDescent="0.25">
      <c r="A43" s="41"/>
      <c r="B43" s="124" t="s">
        <v>94</v>
      </c>
      <c r="C43" s="125"/>
      <c r="D43" s="125"/>
      <c r="E43" s="125"/>
      <c r="F43" s="125"/>
      <c r="G43" s="125"/>
      <c r="H43" s="125"/>
      <c r="I43" s="125"/>
      <c r="J43" s="126"/>
    </row>
    <row r="44" spans="1:34" s="28" customFormat="1" x14ac:dyDescent="0.25">
      <c r="A44" s="41" t="s">
        <v>91</v>
      </c>
      <c r="B44" s="118" t="s">
        <v>95</v>
      </c>
      <c r="C44" s="119"/>
      <c r="D44" s="119"/>
      <c r="E44" s="119"/>
      <c r="F44" s="119"/>
      <c r="G44" s="119"/>
      <c r="H44" s="119"/>
      <c r="I44" s="119"/>
      <c r="J44" s="120"/>
    </row>
    <row r="45" spans="1:34" ht="23.25" customHeight="1" x14ac:dyDescent="0.25">
      <c r="A45" s="41"/>
      <c r="B45" s="127" t="s">
        <v>96</v>
      </c>
      <c r="C45" s="128"/>
      <c r="D45" s="128"/>
      <c r="E45" s="128"/>
      <c r="F45" s="128"/>
      <c r="G45" s="128"/>
      <c r="H45" s="128"/>
      <c r="I45" s="128"/>
      <c r="J45" s="129"/>
    </row>
    <row r="46" spans="1:34" hidden="1" x14ac:dyDescent="0.25">
      <c r="A46" s="41"/>
      <c r="B46" s="44"/>
      <c r="C46" s="45"/>
      <c r="D46" s="45"/>
      <c r="E46" s="45"/>
      <c r="F46" s="45"/>
      <c r="G46" s="45"/>
      <c r="H46" s="45"/>
      <c r="I46" s="45"/>
      <c r="J46" s="46"/>
      <c r="Z46" s="3" t="s">
        <v>13</v>
      </c>
      <c r="AA46" s="47" t="s">
        <v>97</v>
      </c>
    </row>
    <row r="47" spans="1:34" s="28" customFormat="1" ht="30" hidden="1" customHeight="1" x14ac:dyDescent="0.25">
      <c r="A47" s="41" t="s">
        <v>98</v>
      </c>
      <c r="B47" s="118" t="s">
        <v>99</v>
      </c>
      <c r="C47" s="119"/>
      <c r="D47" s="119"/>
      <c r="E47" s="119"/>
      <c r="F47" s="119"/>
      <c r="G47" s="119"/>
      <c r="H47" s="119"/>
      <c r="I47" s="119"/>
      <c r="J47" s="120"/>
      <c r="Z47" s="3" t="s">
        <v>19</v>
      </c>
      <c r="AA47" s="47" t="s">
        <v>100</v>
      </c>
    </row>
    <row r="48" spans="1:34" ht="15.75" customHeight="1" x14ac:dyDescent="0.25">
      <c r="A48" s="48" t="s">
        <v>101</v>
      </c>
      <c r="B48" s="140" t="s">
        <v>102</v>
      </c>
      <c r="C48" s="141"/>
      <c r="D48" s="142" t="s">
        <v>103</v>
      </c>
      <c r="E48" s="142"/>
      <c r="F48" s="142"/>
      <c r="G48" s="142"/>
      <c r="H48" s="142"/>
      <c r="I48" s="142"/>
      <c r="J48" s="143"/>
      <c r="Z48" s="3" t="s">
        <v>22</v>
      </c>
      <c r="AA48" s="47" t="s">
        <v>104</v>
      </c>
      <c r="AB48" s="47"/>
      <c r="AC48" s="47"/>
      <c r="AD48" s="47"/>
      <c r="AE48" s="47"/>
      <c r="AF48" s="47"/>
      <c r="AG48" s="47"/>
      <c r="AH48" s="47"/>
    </row>
    <row r="49" spans="1:34" ht="15.75" customHeight="1" x14ac:dyDescent="0.25">
      <c r="A49" s="48" t="s">
        <v>105</v>
      </c>
      <c r="B49" s="140" t="s">
        <v>106</v>
      </c>
      <c r="C49" s="141"/>
      <c r="D49" s="142" t="s">
        <v>103</v>
      </c>
      <c r="E49" s="142"/>
      <c r="F49" s="142"/>
      <c r="G49" s="142"/>
      <c r="H49" s="142"/>
      <c r="I49" s="142"/>
      <c r="J49" s="143"/>
      <c r="Z49" s="3" t="s">
        <v>27</v>
      </c>
      <c r="AA49" s="47" t="s">
        <v>107</v>
      </c>
      <c r="AB49" s="47"/>
      <c r="AC49" s="47"/>
      <c r="AD49" s="47"/>
      <c r="AE49" s="47"/>
      <c r="AF49" s="47"/>
      <c r="AG49" s="47"/>
      <c r="AH49" s="47"/>
    </row>
    <row r="50" spans="1:34" ht="15.75" customHeight="1" x14ac:dyDescent="0.25">
      <c r="A50" s="48" t="s">
        <v>108</v>
      </c>
      <c r="B50" s="140" t="s">
        <v>109</v>
      </c>
      <c r="C50" s="141"/>
      <c r="D50" s="142" t="s">
        <v>103</v>
      </c>
      <c r="E50" s="142"/>
      <c r="F50" s="142"/>
      <c r="G50" s="142"/>
      <c r="H50" s="142"/>
      <c r="I50" s="142"/>
      <c r="J50" s="143"/>
      <c r="Z50" s="3" t="s">
        <v>31</v>
      </c>
      <c r="AA50" s="2" t="s">
        <v>110</v>
      </c>
      <c r="AB50" s="47"/>
      <c r="AC50" s="47"/>
      <c r="AD50" s="47"/>
      <c r="AE50" s="47"/>
      <c r="AF50" s="47"/>
      <c r="AG50" s="47"/>
      <c r="AH50" s="47"/>
    </row>
    <row r="51" spans="1:34" ht="21" hidden="1" customHeight="1" x14ac:dyDescent="0.25">
      <c r="B51" s="49"/>
      <c r="C51" s="12"/>
      <c r="D51" s="12"/>
      <c r="E51" s="12"/>
      <c r="F51" s="12"/>
      <c r="G51" s="12"/>
      <c r="H51" s="12"/>
      <c r="I51" s="12"/>
      <c r="J51" s="43"/>
      <c r="Z51" s="3" t="s">
        <v>33</v>
      </c>
      <c r="AA51" s="47" t="s">
        <v>111</v>
      </c>
    </row>
    <row r="52" spans="1:34" ht="26.25" hidden="1" customHeight="1" x14ac:dyDescent="0.4">
      <c r="A52" s="13"/>
      <c r="B52" s="14" t="s">
        <v>112</v>
      </c>
      <c r="C52" s="15"/>
      <c r="D52" s="15"/>
      <c r="E52" s="15"/>
      <c r="F52" s="15"/>
      <c r="G52" s="15"/>
      <c r="H52" s="15"/>
      <c r="I52" s="15"/>
      <c r="J52" s="16"/>
      <c r="K52" s="13"/>
      <c r="L52" s="13"/>
      <c r="M52" s="13"/>
      <c r="N52" s="13"/>
      <c r="O52" s="13"/>
      <c r="P52" s="13"/>
      <c r="Q52" s="13"/>
      <c r="R52" s="13"/>
      <c r="S52" s="13"/>
      <c r="T52" s="13"/>
      <c r="U52" s="13"/>
      <c r="V52" s="13"/>
      <c r="AA52" s="47" t="s">
        <v>113</v>
      </c>
    </row>
    <row r="53" spans="1:34" ht="5.25" hidden="1" customHeight="1" x14ac:dyDescent="0.4">
      <c r="A53" s="13"/>
      <c r="B53" s="39"/>
      <c r="C53" s="15"/>
      <c r="D53" s="15"/>
      <c r="E53" s="15"/>
      <c r="F53" s="15"/>
      <c r="G53" s="15"/>
      <c r="H53" s="15"/>
      <c r="I53" s="15"/>
      <c r="J53" s="16"/>
      <c r="K53" s="13"/>
      <c r="L53" s="13"/>
      <c r="M53" s="13"/>
      <c r="N53" s="13"/>
      <c r="O53" s="13"/>
      <c r="P53" s="13"/>
      <c r="Q53" s="13"/>
      <c r="R53" s="13"/>
      <c r="S53" s="13"/>
      <c r="T53" s="13"/>
      <c r="U53" s="13"/>
      <c r="V53" s="13"/>
      <c r="AA53" s="47" t="s">
        <v>114</v>
      </c>
    </row>
    <row r="54" spans="1:34" hidden="1" x14ac:dyDescent="0.25">
      <c r="A54" s="25"/>
      <c r="B54" s="20"/>
      <c r="C54" s="6"/>
      <c r="D54" s="6"/>
      <c r="E54" s="6"/>
      <c r="F54" s="6"/>
      <c r="G54" s="6"/>
      <c r="H54" s="6"/>
      <c r="I54" s="6"/>
      <c r="J54" s="7"/>
      <c r="AA54" s="47" t="s">
        <v>115</v>
      </c>
    </row>
    <row r="55" spans="1:34" hidden="1" outlineLevel="1" x14ac:dyDescent="0.25">
      <c r="A55" s="25"/>
      <c r="B55" s="26" t="s">
        <v>116</v>
      </c>
      <c r="C55" s="6"/>
      <c r="D55" s="6"/>
      <c r="E55" s="6"/>
      <c r="F55" s="6"/>
      <c r="G55" s="6"/>
      <c r="H55" s="6"/>
      <c r="I55" s="6"/>
      <c r="J55" s="7"/>
      <c r="AA55" s="47" t="s">
        <v>117</v>
      </c>
    </row>
    <row r="56" spans="1:34" hidden="1" outlineLevel="1" x14ac:dyDescent="0.25">
      <c r="A56" s="25"/>
      <c r="B56" s="50"/>
      <c r="C56" s="6"/>
      <c r="D56" s="6"/>
      <c r="E56" s="6"/>
      <c r="F56" s="6"/>
      <c r="G56" s="6"/>
      <c r="H56" s="6"/>
      <c r="I56" s="6"/>
      <c r="J56" s="7"/>
      <c r="AA56" s="47" t="s">
        <v>106</v>
      </c>
    </row>
    <row r="57" spans="1:34" hidden="1" outlineLevel="1" x14ac:dyDescent="0.25">
      <c r="A57" s="41" t="s">
        <v>118</v>
      </c>
      <c r="B57" s="118" t="s">
        <v>119</v>
      </c>
      <c r="C57" s="119"/>
      <c r="D57" s="119"/>
      <c r="E57" s="119"/>
      <c r="F57" s="119"/>
      <c r="G57" s="119"/>
      <c r="H57" s="119"/>
      <c r="I57" s="119"/>
      <c r="J57" s="120"/>
      <c r="AA57" s="47" t="s">
        <v>109</v>
      </c>
    </row>
    <row r="58" spans="1:34" ht="28.5" hidden="1" customHeight="1" outlineLevel="1" x14ac:dyDescent="0.25">
      <c r="B58" s="127"/>
      <c r="C58" s="128"/>
      <c r="D58" s="128"/>
      <c r="E58" s="128"/>
      <c r="F58" s="128"/>
      <c r="G58" s="128"/>
      <c r="H58" s="128"/>
      <c r="I58" s="128"/>
      <c r="J58" s="129"/>
      <c r="AA58" s="47" t="s">
        <v>102</v>
      </c>
    </row>
    <row r="59" spans="1:34" hidden="1" x14ac:dyDescent="0.25">
      <c r="B59" s="49"/>
      <c r="C59" s="12"/>
      <c r="D59" s="12"/>
      <c r="E59" s="12"/>
      <c r="F59" s="12"/>
      <c r="G59" s="12"/>
      <c r="H59" s="12"/>
      <c r="I59" s="12"/>
      <c r="J59" s="43"/>
      <c r="AA59" s="2" t="s">
        <v>120</v>
      </c>
    </row>
    <row r="60" spans="1:34" hidden="1" outlineLevel="1" x14ac:dyDescent="0.25">
      <c r="A60" s="25"/>
      <c r="B60" s="26" t="s">
        <v>121</v>
      </c>
      <c r="C60" s="6"/>
      <c r="D60" s="6"/>
      <c r="E60" s="6"/>
      <c r="F60" s="6"/>
      <c r="G60" s="6"/>
      <c r="H60" s="6"/>
      <c r="I60" s="6"/>
      <c r="J60" s="7"/>
      <c r="AA60" s="47" t="s">
        <v>122</v>
      </c>
    </row>
    <row r="61" spans="1:34" hidden="1" outlineLevel="1" x14ac:dyDescent="0.25">
      <c r="A61" s="25"/>
      <c r="B61" s="50"/>
      <c r="C61" s="6"/>
      <c r="D61" s="6"/>
      <c r="E61" s="6"/>
      <c r="F61" s="6"/>
      <c r="G61" s="6"/>
      <c r="H61" s="6"/>
      <c r="I61" s="6"/>
      <c r="J61" s="7"/>
      <c r="AA61" s="47" t="s">
        <v>123</v>
      </c>
    </row>
    <row r="62" spans="1:34" outlineLevel="1" x14ac:dyDescent="0.25">
      <c r="A62" s="41" t="s">
        <v>124</v>
      </c>
      <c r="B62" s="118" t="s">
        <v>125</v>
      </c>
      <c r="C62" s="119"/>
      <c r="D62" s="119"/>
      <c r="E62" s="119"/>
      <c r="F62" s="119"/>
      <c r="G62" s="119"/>
      <c r="H62" s="119"/>
      <c r="I62" s="119"/>
      <c r="J62" s="120"/>
      <c r="AA62" s="47" t="s">
        <v>126</v>
      </c>
    </row>
    <row r="63" spans="1:34" ht="22.5" customHeight="1" outlineLevel="1" x14ac:dyDescent="0.25">
      <c r="A63" s="41"/>
      <c r="B63" s="127" t="s">
        <v>127</v>
      </c>
      <c r="C63" s="128"/>
      <c r="D63" s="128"/>
      <c r="E63" s="128"/>
      <c r="F63" s="128"/>
      <c r="G63" s="128"/>
      <c r="H63" s="128"/>
      <c r="I63" s="128"/>
      <c r="J63" s="129"/>
      <c r="AA63" s="2" t="s">
        <v>128</v>
      </c>
    </row>
    <row r="64" spans="1:34" hidden="1" outlineLevel="1" x14ac:dyDescent="0.25">
      <c r="A64" s="41"/>
      <c r="B64" s="50"/>
      <c r="C64" s="6"/>
      <c r="D64" s="6"/>
      <c r="E64" s="6"/>
      <c r="F64" s="6"/>
      <c r="G64" s="6"/>
      <c r="H64" s="6"/>
      <c r="I64" s="6"/>
      <c r="J64" s="7"/>
      <c r="AA64" s="47" t="s">
        <v>129</v>
      </c>
    </row>
    <row r="65" spans="1:27" s="28" customFormat="1" ht="14.45" customHeight="1" outlineLevel="1" x14ac:dyDescent="0.25">
      <c r="A65" s="41" t="s">
        <v>130</v>
      </c>
      <c r="B65" s="136" t="s">
        <v>131</v>
      </c>
      <c r="C65" s="137"/>
      <c r="D65" s="137"/>
      <c r="E65" s="137"/>
      <c r="F65" s="137"/>
      <c r="G65" s="137"/>
      <c r="H65" s="137"/>
      <c r="I65" s="137"/>
      <c r="J65" s="138"/>
      <c r="AA65" s="47" t="s">
        <v>132</v>
      </c>
    </row>
    <row r="66" spans="1:27" ht="15.75" customHeight="1" outlineLevel="1" x14ac:dyDescent="0.25">
      <c r="A66" s="41"/>
      <c r="B66" s="51"/>
      <c r="C66" s="130" t="s">
        <v>133</v>
      </c>
      <c r="D66" s="130"/>
      <c r="E66" s="130"/>
      <c r="F66" s="139">
        <v>43282</v>
      </c>
      <c r="G66" s="131"/>
      <c r="H66" s="131"/>
      <c r="I66" s="131"/>
      <c r="J66" s="132"/>
    </row>
    <row r="67" spans="1:27" ht="15.75" customHeight="1" outlineLevel="1" x14ac:dyDescent="0.25">
      <c r="A67" s="41"/>
      <c r="B67" s="51"/>
      <c r="C67" s="130" t="s">
        <v>134</v>
      </c>
      <c r="D67" s="130"/>
      <c r="E67" s="130"/>
      <c r="F67" s="131" t="s">
        <v>135</v>
      </c>
      <c r="G67" s="131"/>
      <c r="H67" s="131"/>
      <c r="I67" s="131"/>
      <c r="J67" s="132"/>
    </row>
    <row r="68" spans="1:27" ht="15.75" customHeight="1" outlineLevel="1" x14ac:dyDescent="0.25">
      <c r="A68" s="41"/>
      <c r="B68" s="51"/>
      <c r="C68" s="130" t="s">
        <v>136</v>
      </c>
      <c r="D68" s="130"/>
      <c r="E68" s="130"/>
      <c r="F68" s="131"/>
      <c r="G68" s="131"/>
      <c r="H68" s="131"/>
      <c r="I68" s="131"/>
      <c r="J68" s="132"/>
    </row>
    <row r="69" spans="1:27" ht="15.75" customHeight="1" outlineLevel="1" x14ac:dyDescent="0.25">
      <c r="A69" s="41"/>
      <c r="B69" s="51"/>
      <c r="C69" s="130" t="s">
        <v>137</v>
      </c>
      <c r="D69" s="130"/>
      <c r="E69" s="130"/>
      <c r="F69" s="131" t="s">
        <v>138</v>
      </c>
      <c r="G69" s="131"/>
      <c r="H69" s="131"/>
      <c r="I69" s="131"/>
      <c r="J69" s="132"/>
    </row>
    <row r="70" spans="1:27" ht="15.75" customHeight="1" outlineLevel="1" x14ac:dyDescent="0.25">
      <c r="A70" s="41"/>
      <c r="B70" s="51"/>
      <c r="C70" s="130" t="s">
        <v>139</v>
      </c>
      <c r="D70" s="130"/>
      <c r="E70" s="130"/>
      <c r="F70" s="131" t="s">
        <v>60</v>
      </c>
      <c r="G70" s="131"/>
      <c r="H70" s="131"/>
      <c r="I70" s="131"/>
      <c r="J70" s="132"/>
    </row>
    <row r="71" spans="1:27" ht="15.75" customHeight="1" outlineLevel="1" x14ac:dyDescent="0.25">
      <c r="A71" s="41"/>
      <c r="B71" s="51"/>
      <c r="C71" s="130" t="s">
        <v>140</v>
      </c>
      <c r="D71" s="130"/>
      <c r="E71" s="130"/>
      <c r="F71" s="131"/>
      <c r="G71" s="131"/>
      <c r="H71" s="131"/>
      <c r="I71" s="131"/>
      <c r="J71" s="132"/>
    </row>
    <row r="72" spans="1:27" ht="15.75" customHeight="1" outlineLevel="1" x14ac:dyDescent="0.25">
      <c r="A72" s="41"/>
      <c r="B72" s="52"/>
      <c r="C72" s="133" t="s">
        <v>141</v>
      </c>
      <c r="D72" s="133"/>
      <c r="E72" s="133"/>
      <c r="F72" s="134">
        <v>7310</v>
      </c>
      <c r="G72" s="134"/>
      <c r="H72" s="134"/>
      <c r="I72" s="134"/>
      <c r="J72" s="135"/>
    </row>
    <row r="73" spans="1:27" ht="21.75" hidden="1" customHeight="1" outlineLevel="1" x14ac:dyDescent="0.25">
      <c r="A73" s="41"/>
      <c r="B73" s="20"/>
      <c r="C73" s="6"/>
      <c r="D73" s="6"/>
      <c r="E73" s="6"/>
      <c r="F73" s="6"/>
      <c r="G73" s="6"/>
      <c r="H73" s="6"/>
      <c r="I73" s="6"/>
      <c r="J73" s="7"/>
    </row>
    <row r="74" spans="1:27" s="28" customFormat="1" outlineLevel="1" x14ac:dyDescent="0.25">
      <c r="A74" s="41" t="s">
        <v>142</v>
      </c>
      <c r="B74" s="121" t="s">
        <v>143</v>
      </c>
      <c r="C74" s="122"/>
      <c r="D74" s="122"/>
      <c r="E74" s="122"/>
      <c r="F74" s="122"/>
      <c r="G74" s="122"/>
      <c r="H74" s="122"/>
      <c r="I74" s="122"/>
      <c r="J74" s="123"/>
    </row>
    <row r="75" spans="1:27" ht="15" customHeight="1" outlineLevel="1" x14ac:dyDescent="0.25">
      <c r="A75" s="41"/>
      <c r="B75" s="124" t="s">
        <v>144</v>
      </c>
      <c r="C75" s="125"/>
      <c r="D75" s="125"/>
      <c r="E75" s="125"/>
      <c r="F75" s="125"/>
      <c r="G75" s="125"/>
      <c r="H75" s="125"/>
      <c r="I75" s="125"/>
      <c r="J75" s="126"/>
    </row>
    <row r="76" spans="1:27" hidden="1" x14ac:dyDescent="0.25">
      <c r="A76" s="25"/>
      <c r="B76" s="49"/>
      <c r="C76" s="6"/>
      <c r="D76" s="6"/>
      <c r="E76" s="6"/>
      <c r="F76" s="6"/>
      <c r="G76" s="6"/>
      <c r="H76" s="6"/>
      <c r="I76" s="6"/>
      <c r="J76" s="7"/>
    </row>
    <row r="77" spans="1:27" hidden="1" outlineLevel="1" x14ac:dyDescent="0.25">
      <c r="A77" s="25"/>
      <c r="B77" s="26" t="s">
        <v>145</v>
      </c>
      <c r="C77" s="6"/>
      <c r="D77" s="6"/>
      <c r="E77" s="6"/>
      <c r="F77" s="6"/>
      <c r="G77" s="6"/>
      <c r="H77" s="6"/>
      <c r="I77" s="6"/>
      <c r="J77" s="7"/>
    </row>
    <row r="78" spans="1:27" s="28" customFormat="1" ht="38.450000000000003" hidden="1" customHeight="1" outlineLevel="1" x14ac:dyDescent="0.25">
      <c r="A78" s="41" t="s">
        <v>146</v>
      </c>
      <c r="B78" s="118" t="s">
        <v>147</v>
      </c>
      <c r="C78" s="119"/>
      <c r="D78" s="119"/>
      <c r="E78" s="119"/>
      <c r="F78" s="119"/>
      <c r="G78" s="119"/>
      <c r="H78" s="119"/>
      <c r="I78" s="119"/>
      <c r="J78" s="120"/>
    </row>
    <row r="79" spans="1:27" ht="27.75" hidden="1" customHeight="1" outlineLevel="1" x14ac:dyDescent="0.25">
      <c r="A79" s="53"/>
      <c r="B79" s="127"/>
      <c r="C79" s="128"/>
      <c r="D79" s="128"/>
      <c r="E79" s="128"/>
      <c r="F79" s="128"/>
      <c r="G79" s="128"/>
      <c r="H79" s="128"/>
      <c r="I79" s="128"/>
      <c r="J79" s="129"/>
    </row>
    <row r="80" spans="1:27" hidden="1" x14ac:dyDescent="0.25">
      <c r="A80" s="53"/>
      <c r="B80" s="51"/>
      <c r="C80" s="54"/>
      <c r="D80" s="54"/>
      <c r="E80" s="54"/>
      <c r="F80" s="54"/>
      <c r="G80" s="54"/>
      <c r="H80" s="54"/>
      <c r="I80" s="54"/>
      <c r="J80" s="55"/>
    </row>
    <row r="81" spans="1:22" ht="5.25" hidden="1" customHeight="1" x14ac:dyDescent="0.4">
      <c r="A81" s="13"/>
      <c r="B81" s="39"/>
      <c r="C81" s="15"/>
      <c r="D81" s="15"/>
      <c r="E81" s="15"/>
      <c r="F81" s="15"/>
      <c r="G81" s="15"/>
      <c r="H81" s="15"/>
      <c r="I81" s="15"/>
      <c r="J81" s="16"/>
      <c r="K81" s="13"/>
      <c r="L81" s="13"/>
      <c r="M81" s="13"/>
      <c r="N81" s="13"/>
      <c r="O81" s="13"/>
      <c r="P81" s="13"/>
      <c r="Q81" s="13"/>
      <c r="R81" s="13"/>
      <c r="S81" s="13"/>
      <c r="T81" s="13"/>
      <c r="U81" s="13"/>
      <c r="V81" s="13"/>
    </row>
    <row r="82" spans="1:22" s="1" customFormat="1" hidden="1" x14ac:dyDescent="0.25">
      <c r="B82" s="51"/>
      <c r="C82" s="54"/>
      <c r="D82" s="54"/>
      <c r="E82" s="54"/>
      <c r="F82" s="54"/>
      <c r="G82" s="54"/>
      <c r="H82" s="54"/>
      <c r="I82" s="54"/>
      <c r="J82" s="55"/>
    </row>
    <row r="83" spans="1:22" s="28" customFormat="1" hidden="1" x14ac:dyDescent="0.25">
      <c r="A83" s="29" t="s">
        <v>148</v>
      </c>
      <c r="B83" s="118" t="s">
        <v>149</v>
      </c>
      <c r="C83" s="119"/>
      <c r="D83" s="119"/>
      <c r="E83" s="119"/>
      <c r="F83" s="119"/>
      <c r="G83" s="119"/>
      <c r="H83" s="119"/>
      <c r="I83" s="119"/>
      <c r="J83" s="120"/>
    </row>
    <row r="84" spans="1:22" ht="30" hidden="1" customHeight="1" x14ac:dyDescent="0.25">
      <c r="A84" s="1"/>
      <c r="B84" s="127"/>
      <c r="C84" s="128"/>
      <c r="D84" s="128"/>
      <c r="E84" s="128"/>
      <c r="F84" s="128"/>
      <c r="G84" s="128"/>
      <c r="H84" s="128"/>
      <c r="I84" s="128"/>
      <c r="J84" s="129"/>
    </row>
    <row r="85" spans="1:22" hidden="1" x14ac:dyDescent="0.25">
      <c r="A85" s="1"/>
      <c r="B85" s="20"/>
      <c r="C85" s="6"/>
      <c r="D85" s="6"/>
      <c r="E85" s="6"/>
      <c r="F85" s="6"/>
      <c r="G85" s="6"/>
      <c r="H85" s="6"/>
      <c r="I85" s="6"/>
      <c r="J85" s="7"/>
    </row>
    <row r="86" spans="1:22" ht="26.25" hidden="1" x14ac:dyDescent="0.4">
      <c r="A86" s="13"/>
      <c r="B86" s="14" t="s">
        <v>150</v>
      </c>
      <c r="C86" s="15"/>
      <c r="D86" s="15"/>
      <c r="E86" s="15"/>
      <c r="F86" s="15"/>
      <c r="G86" s="15"/>
      <c r="H86" s="15"/>
      <c r="I86" s="15"/>
      <c r="J86" s="16"/>
      <c r="K86" s="13"/>
      <c r="L86" s="13"/>
      <c r="M86" s="13"/>
      <c r="N86" s="13"/>
      <c r="O86" s="13"/>
      <c r="P86" s="13"/>
      <c r="Q86" s="13"/>
      <c r="R86" s="13"/>
      <c r="S86" s="13"/>
      <c r="T86" s="13"/>
      <c r="U86" s="13"/>
      <c r="V86" s="13"/>
    </row>
    <row r="87" spans="1:22" ht="5.25" hidden="1" customHeight="1" x14ac:dyDescent="0.4">
      <c r="A87" s="13"/>
      <c r="B87" s="39"/>
      <c r="C87" s="15"/>
      <c r="D87" s="15"/>
      <c r="E87" s="15"/>
      <c r="F87" s="15"/>
      <c r="G87" s="15"/>
      <c r="H87" s="15"/>
      <c r="I87" s="15"/>
      <c r="J87" s="16"/>
      <c r="K87" s="13"/>
      <c r="L87" s="13"/>
      <c r="M87" s="13"/>
      <c r="N87" s="13"/>
      <c r="O87" s="13"/>
      <c r="P87" s="13"/>
      <c r="Q87" s="13"/>
      <c r="R87" s="13"/>
      <c r="S87" s="13"/>
      <c r="T87" s="13"/>
      <c r="U87" s="13"/>
      <c r="V87" s="13"/>
    </row>
    <row r="88" spans="1:22" s="28" customFormat="1" hidden="1" x14ac:dyDescent="0.25">
      <c r="A88" s="29" t="s">
        <v>151</v>
      </c>
      <c r="B88" s="118" t="s">
        <v>152</v>
      </c>
      <c r="C88" s="119"/>
      <c r="D88" s="119"/>
      <c r="E88" s="119"/>
      <c r="F88" s="119"/>
      <c r="G88" s="119"/>
      <c r="H88" s="119"/>
      <c r="I88" s="119"/>
      <c r="J88" s="120"/>
    </row>
    <row r="89" spans="1:22" ht="27.75" hidden="1" customHeight="1" x14ac:dyDescent="0.25">
      <c r="A89" s="19"/>
      <c r="B89" s="105" t="s">
        <v>153</v>
      </c>
      <c r="C89" s="106"/>
      <c r="D89" s="106"/>
      <c r="E89" s="106"/>
      <c r="F89" s="106"/>
      <c r="G89" s="106"/>
      <c r="H89" s="106"/>
      <c r="I89" s="106"/>
      <c r="J89" s="107"/>
    </row>
    <row r="90" spans="1:22" hidden="1" x14ac:dyDescent="0.25">
      <c r="A90" s="19"/>
      <c r="B90" s="56" t="s">
        <v>154</v>
      </c>
      <c r="C90" s="57"/>
      <c r="D90" s="57"/>
      <c r="E90" s="57"/>
      <c r="F90" s="57"/>
      <c r="G90" s="57"/>
      <c r="H90" s="57"/>
      <c r="I90" s="57"/>
      <c r="J90" s="58"/>
    </row>
    <row r="91" spans="1:22" x14ac:dyDescent="0.25">
      <c r="A91" s="19"/>
      <c r="B91" s="110" t="s">
        <v>155</v>
      </c>
      <c r="C91" s="111"/>
      <c r="D91" s="59" t="str">
        <f t="shared" ref="D91:I91" si="0">D$111</f>
        <v>FY19</v>
      </c>
      <c r="E91" s="59" t="str">
        <f t="shared" si="0"/>
        <v>FY20</v>
      </c>
      <c r="F91" s="59" t="str">
        <f t="shared" si="0"/>
        <v>FY21</v>
      </c>
      <c r="G91" s="59" t="str">
        <f t="shared" si="0"/>
        <v>FY22</v>
      </c>
      <c r="H91" s="59" t="str">
        <f t="shared" si="0"/>
        <v>FY23</v>
      </c>
      <c r="I91" s="59" t="str">
        <f t="shared" si="0"/>
        <v>FY24</v>
      </c>
      <c r="J91" s="60" t="s">
        <v>156</v>
      </c>
    </row>
    <row r="92" spans="1:22" ht="15" customHeight="1" x14ac:dyDescent="0.25">
      <c r="A92" s="19"/>
      <c r="B92" s="116" t="s">
        <v>157</v>
      </c>
      <c r="C92" s="117"/>
      <c r="D92" s="61">
        <f t="shared" ref="D92:I92" si="1">(D127+D139)-SUM(D101)</f>
        <v>423980</v>
      </c>
      <c r="E92" s="61">
        <f t="shared" si="1"/>
        <v>0</v>
      </c>
      <c r="F92" s="61">
        <f t="shared" si="1"/>
        <v>0</v>
      </c>
      <c r="G92" s="61">
        <f t="shared" si="1"/>
        <v>0</v>
      </c>
      <c r="H92" s="61">
        <f t="shared" si="1"/>
        <v>0</v>
      </c>
      <c r="I92" s="61">
        <f t="shared" si="1"/>
        <v>0</v>
      </c>
      <c r="J92" s="62">
        <f>SUM(D92:I92)</f>
        <v>423980</v>
      </c>
    </row>
    <row r="93" spans="1:22" ht="15" hidden="1" customHeight="1" outlineLevel="1" x14ac:dyDescent="0.25">
      <c r="A93" s="19"/>
      <c r="B93" s="114" t="s">
        <v>158</v>
      </c>
      <c r="C93" s="115"/>
      <c r="D93" s="63">
        <v>0</v>
      </c>
      <c r="E93" s="63">
        <v>0</v>
      </c>
      <c r="F93" s="63">
        <v>0</v>
      </c>
      <c r="G93" s="63">
        <v>0</v>
      </c>
      <c r="H93" s="63">
        <v>0</v>
      </c>
      <c r="I93" s="63">
        <v>0</v>
      </c>
      <c r="J93" s="62">
        <f t="shared" ref="J93:J96" si="2">SUM(D93:I93)</f>
        <v>0</v>
      </c>
    </row>
    <row r="94" spans="1:22" ht="15" hidden="1" customHeight="1" outlineLevel="1" x14ac:dyDescent="0.25">
      <c r="A94" s="19"/>
      <c r="B94" s="114" t="s">
        <v>159</v>
      </c>
      <c r="C94" s="115"/>
      <c r="D94" s="63">
        <v>0</v>
      </c>
      <c r="E94" s="63">
        <v>0</v>
      </c>
      <c r="F94" s="63">
        <v>0</v>
      </c>
      <c r="G94" s="63">
        <v>0</v>
      </c>
      <c r="H94" s="63">
        <v>0</v>
      </c>
      <c r="I94" s="63">
        <v>0</v>
      </c>
      <c r="J94" s="62">
        <f t="shared" si="2"/>
        <v>0</v>
      </c>
    </row>
    <row r="95" spans="1:22" ht="15" hidden="1" customHeight="1" outlineLevel="1" x14ac:dyDescent="0.25">
      <c r="A95" s="19"/>
      <c r="B95" s="114" t="s">
        <v>160</v>
      </c>
      <c r="C95" s="115"/>
      <c r="D95" s="63">
        <v>0</v>
      </c>
      <c r="E95" s="63">
        <v>0</v>
      </c>
      <c r="F95" s="63">
        <v>0</v>
      </c>
      <c r="G95" s="63">
        <v>0</v>
      </c>
      <c r="H95" s="63">
        <v>0</v>
      </c>
      <c r="I95" s="63">
        <v>0</v>
      </c>
      <c r="J95" s="62">
        <f t="shared" si="2"/>
        <v>0</v>
      </c>
    </row>
    <row r="96" spans="1:22" ht="15" hidden="1" customHeight="1" outlineLevel="1" x14ac:dyDescent="0.25">
      <c r="A96" s="19"/>
      <c r="B96" s="114" t="s">
        <v>161</v>
      </c>
      <c r="C96" s="115"/>
      <c r="D96" s="63">
        <v>0</v>
      </c>
      <c r="E96" s="63">
        <v>0</v>
      </c>
      <c r="F96" s="63">
        <v>0</v>
      </c>
      <c r="G96" s="63">
        <v>0</v>
      </c>
      <c r="H96" s="63">
        <v>0</v>
      </c>
      <c r="I96" s="63">
        <v>0</v>
      </c>
      <c r="J96" s="62">
        <f t="shared" si="2"/>
        <v>0</v>
      </c>
    </row>
    <row r="97" spans="1:24" ht="15" customHeight="1" collapsed="1" x14ac:dyDescent="0.25">
      <c r="A97" s="19"/>
      <c r="B97" s="110" t="s">
        <v>162</v>
      </c>
      <c r="C97" s="111"/>
      <c r="D97" s="64"/>
      <c r="E97" s="64"/>
      <c r="F97" s="65"/>
      <c r="G97" s="65"/>
      <c r="H97" s="65"/>
      <c r="I97" s="65"/>
      <c r="J97" s="66"/>
    </row>
    <row r="98" spans="1:24" ht="14.25" customHeight="1" x14ac:dyDescent="0.25">
      <c r="A98" s="19"/>
      <c r="B98" s="116" t="s">
        <v>163</v>
      </c>
      <c r="C98" s="117"/>
      <c r="D98" s="67"/>
      <c r="E98" s="67"/>
      <c r="F98" s="67"/>
      <c r="G98" s="67"/>
      <c r="H98" s="67"/>
      <c r="I98" s="67"/>
      <c r="J98" s="62">
        <f t="shared" ref="J98:J101" si="3">SUM(D98:I98)</f>
        <v>0</v>
      </c>
    </row>
    <row r="99" spans="1:24" ht="14.25" customHeight="1" x14ac:dyDescent="0.25">
      <c r="A99" s="19"/>
      <c r="B99" s="116" t="s">
        <v>164</v>
      </c>
      <c r="C99" s="117"/>
      <c r="D99" s="67"/>
      <c r="E99" s="67"/>
      <c r="F99" s="67"/>
      <c r="G99" s="67"/>
      <c r="H99" s="67"/>
      <c r="I99" s="67"/>
      <c r="J99" s="62">
        <f t="shared" si="3"/>
        <v>0</v>
      </c>
    </row>
    <row r="100" spans="1:24" ht="14.25" customHeight="1" x14ac:dyDescent="0.25">
      <c r="A100" s="19"/>
      <c r="B100" s="91" t="s">
        <v>165</v>
      </c>
      <c r="C100" s="92"/>
      <c r="D100" s="67"/>
      <c r="E100" s="67"/>
      <c r="F100" s="67"/>
      <c r="G100" s="67"/>
      <c r="H100" s="67"/>
      <c r="I100" s="67"/>
      <c r="J100" s="62">
        <f t="shared" si="3"/>
        <v>0</v>
      </c>
    </row>
    <row r="101" spans="1:24" x14ac:dyDescent="0.25">
      <c r="A101" s="19"/>
      <c r="B101" s="110" t="s">
        <v>166</v>
      </c>
      <c r="C101" s="111"/>
      <c r="D101" s="61">
        <f>SUM(D98:D100)</f>
        <v>0</v>
      </c>
      <c r="E101" s="61">
        <f>SUM(E98:E100)</f>
        <v>0</v>
      </c>
      <c r="F101" s="61">
        <f t="shared" ref="F101:I101" si="4">SUM(F98:F100)</f>
        <v>0</v>
      </c>
      <c r="G101" s="61">
        <f t="shared" si="4"/>
        <v>0</v>
      </c>
      <c r="H101" s="61">
        <f t="shared" si="4"/>
        <v>0</v>
      </c>
      <c r="I101" s="61">
        <f t="shared" si="4"/>
        <v>0</v>
      </c>
      <c r="J101" s="62">
        <f t="shared" si="3"/>
        <v>0</v>
      </c>
    </row>
    <row r="102" spans="1:24" s="28" customFormat="1" ht="13.5" customHeight="1" thickBot="1" x14ac:dyDescent="0.3">
      <c r="A102" s="29"/>
      <c r="B102" s="93" t="s">
        <v>167</v>
      </c>
      <c r="C102" s="94"/>
      <c r="D102" s="68">
        <f t="shared" ref="D102:I102" si="5">SUM(D92:D96)+D101</f>
        <v>423980</v>
      </c>
      <c r="E102" s="68">
        <f t="shared" si="5"/>
        <v>0</v>
      </c>
      <c r="F102" s="68">
        <f t="shared" si="5"/>
        <v>0</v>
      </c>
      <c r="G102" s="68">
        <f t="shared" si="5"/>
        <v>0</v>
      </c>
      <c r="H102" s="68">
        <f t="shared" si="5"/>
        <v>0</v>
      </c>
      <c r="I102" s="68">
        <f t="shared" si="5"/>
        <v>0</v>
      </c>
      <c r="J102" s="69">
        <f>SUM(J92:J96)+J101</f>
        <v>423980</v>
      </c>
    </row>
    <row r="103" spans="1:24" ht="15.75" hidden="1" thickTop="1" x14ac:dyDescent="0.25">
      <c r="A103" s="19"/>
      <c r="B103" s="70"/>
      <c r="C103" s="6"/>
      <c r="D103" s="6"/>
      <c r="E103" s="6"/>
      <c r="F103" s="6"/>
      <c r="G103" s="6"/>
      <c r="H103" s="6"/>
      <c r="I103" s="6"/>
      <c r="J103" s="7"/>
    </row>
    <row r="104" spans="1:24" ht="23.25" customHeight="1" thickTop="1" x14ac:dyDescent="0.25">
      <c r="A104" s="41" t="s">
        <v>168</v>
      </c>
      <c r="B104" s="98" t="s">
        <v>169</v>
      </c>
      <c r="C104" s="99"/>
      <c r="D104" s="99"/>
      <c r="E104" s="99"/>
      <c r="F104" s="99"/>
      <c r="G104" s="99"/>
      <c r="H104" s="99"/>
      <c r="I104" s="99"/>
      <c r="J104" s="100"/>
      <c r="W104" s="27" t="s">
        <v>83</v>
      </c>
      <c r="X104" s="27" t="b">
        <v>0</v>
      </c>
    </row>
    <row r="105" spans="1:24" ht="15" hidden="1" customHeight="1" x14ac:dyDescent="0.25">
      <c r="A105" s="19"/>
      <c r="B105" s="105" t="s">
        <v>170</v>
      </c>
      <c r="C105" s="106"/>
      <c r="D105" s="106"/>
      <c r="E105" s="106"/>
      <c r="F105" s="106"/>
      <c r="G105" s="106"/>
      <c r="H105" s="112"/>
      <c r="I105" s="113"/>
      <c r="J105" s="43"/>
      <c r="W105" s="27" t="s">
        <v>86</v>
      </c>
      <c r="X105" s="27" t="b">
        <v>0</v>
      </c>
    </row>
    <row r="106" spans="1:24" ht="15" hidden="1" customHeight="1" x14ac:dyDescent="0.25">
      <c r="A106" s="19"/>
      <c r="B106" s="105" t="s">
        <v>171</v>
      </c>
      <c r="C106" s="106"/>
      <c r="D106" s="106"/>
      <c r="E106" s="106"/>
      <c r="F106" s="106"/>
      <c r="G106" s="106"/>
      <c r="H106" s="12"/>
      <c r="I106" s="12"/>
      <c r="J106" s="43"/>
      <c r="W106" s="27"/>
      <c r="X106" s="27"/>
    </row>
    <row r="107" spans="1:24" hidden="1" x14ac:dyDescent="0.25">
      <c r="A107" s="19"/>
      <c r="B107" s="20"/>
      <c r="C107" s="6"/>
      <c r="D107" s="6"/>
      <c r="E107" s="6"/>
      <c r="F107" s="6"/>
      <c r="G107" s="6"/>
      <c r="H107" s="6"/>
      <c r="I107" s="6"/>
      <c r="J107" s="7"/>
    </row>
    <row r="108" spans="1:24" s="28" customFormat="1" ht="15" hidden="1" customHeight="1" outlineLevel="1" x14ac:dyDescent="0.25">
      <c r="A108" s="29" t="s">
        <v>168</v>
      </c>
      <c r="B108" s="98" t="s">
        <v>172</v>
      </c>
      <c r="C108" s="99"/>
      <c r="D108" s="99"/>
      <c r="E108" s="99"/>
      <c r="F108" s="99"/>
      <c r="G108" s="99"/>
      <c r="H108" s="99"/>
      <c r="I108" s="99"/>
      <c r="J108" s="100"/>
    </row>
    <row r="109" spans="1:24" ht="30.75" hidden="1" customHeight="1" outlineLevel="1" x14ac:dyDescent="0.25">
      <c r="A109" s="19"/>
      <c r="B109" s="105" t="s">
        <v>173</v>
      </c>
      <c r="C109" s="106"/>
      <c r="D109" s="106"/>
      <c r="E109" s="106"/>
      <c r="F109" s="106"/>
      <c r="G109" s="106"/>
      <c r="H109" s="106"/>
      <c r="I109" s="106"/>
      <c r="J109" s="107"/>
    </row>
    <row r="110" spans="1:24" hidden="1" outlineLevel="1" x14ac:dyDescent="0.25">
      <c r="A110" s="19"/>
      <c r="B110" s="56" t="s">
        <v>174</v>
      </c>
      <c r="C110" s="57"/>
      <c r="D110" s="57"/>
      <c r="E110" s="57"/>
      <c r="F110" s="57"/>
      <c r="G110" s="57"/>
      <c r="H110" s="57"/>
      <c r="I110" s="57"/>
      <c r="J110" s="58"/>
    </row>
    <row r="111" spans="1:24" ht="15.75" outlineLevel="1" thickBot="1" x14ac:dyDescent="0.3">
      <c r="A111" s="19"/>
      <c r="B111" s="101" t="s">
        <v>175</v>
      </c>
      <c r="C111" s="102"/>
      <c r="D111" s="184" t="s">
        <v>176</v>
      </c>
      <c r="E111" s="71" t="s">
        <v>177</v>
      </c>
      <c r="F111" s="71" t="s">
        <v>178</v>
      </c>
      <c r="G111" s="71" t="s">
        <v>179</v>
      </c>
      <c r="H111" s="71" t="s">
        <v>180</v>
      </c>
      <c r="I111" s="71" t="s">
        <v>181</v>
      </c>
      <c r="J111" s="60" t="s">
        <v>156</v>
      </c>
    </row>
    <row r="112" spans="1:24" ht="15.75" outlineLevel="1" thickBot="1" x14ac:dyDescent="0.3">
      <c r="A112" s="19"/>
      <c r="B112" s="103" t="s">
        <v>182</v>
      </c>
      <c r="C112" s="104"/>
      <c r="D112" s="185"/>
      <c r="E112" s="72">
        <v>2.5000000000000001E-2</v>
      </c>
      <c r="F112" s="72">
        <v>2.5000000000000001E-2</v>
      </c>
      <c r="G112" s="72">
        <f>$F112</f>
        <v>2.5000000000000001E-2</v>
      </c>
      <c r="H112" s="72">
        <f>$F112</f>
        <v>2.5000000000000001E-2</v>
      </c>
      <c r="I112" s="72">
        <f>$F112</f>
        <v>2.5000000000000001E-2</v>
      </c>
      <c r="J112" s="73"/>
    </row>
    <row r="113" spans="1:10" outlineLevel="1" x14ac:dyDescent="0.25">
      <c r="A113" s="19"/>
      <c r="B113" s="103" t="s">
        <v>183</v>
      </c>
      <c r="C113" s="104"/>
      <c r="D113" s="186"/>
      <c r="E113" s="67"/>
      <c r="F113" s="74">
        <f>E113*(1+$G$112)</f>
        <v>0</v>
      </c>
      <c r="G113" s="74">
        <f>F113*(1+$G$112)</f>
        <v>0</v>
      </c>
      <c r="H113" s="74">
        <f>G113*(1+$H$112)</f>
        <v>0</v>
      </c>
      <c r="I113" s="74">
        <f>H113*(1+$I$112)</f>
        <v>0</v>
      </c>
      <c r="J113" s="62">
        <f t="shared" ref="J113:J126" si="6">SUM(D113:I113)</f>
        <v>0</v>
      </c>
    </row>
    <row r="114" spans="1:10" ht="15.95" customHeight="1" outlineLevel="1" x14ac:dyDescent="0.25">
      <c r="A114" s="19"/>
      <c r="B114" s="108" t="s">
        <v>184</v>
      </c>
      <c r="C114" s="109"/>
      <c r="D114" s="186"/>
      <c r="E114" s="67"/>
      <c r="F114" s="61">
        <f>E114*(1+$G$112)</f>
        <v>0</v>
      </c>
      <c r="G114" s="61">
        <f>F114*(1+$G$112)</f>
        <v>0</v>
      </c>
      <c r="H114" s="61">
        <f>G114*(1+$H$112)</f>
        <v>0</v>
      </c>
      <c r="I114" s="61">
        <f>H114*(1+$I$112)</f>
        <v>0</v>
      </c>
      <c r="J114" s="62">
        <f t="shared" si="6"/>
        <v>0</v>
      </c>
    </row>
    <row r="115" spans="1:10" outlineLevel="1" x14ac:dyDescent="0.25">
      <c r="A115" s="19"/>
      <c r="B115" s="103" t="s">
        <v>185</v>
      </c>
      <c r="C115" s="104"/>
      <c r="D115" s="187"/>
      <c r="E115" s="75"/>
      <c r="F115" s="76"/>
      <c r="G115" s="76"/>
      <c r="H115" s="76"/>
      <c r="I115" s="76"/>
      <c r="J115" s="77"/>
    </row>
    <row r="116" spans="1:10" outlineLevel="1" x14ac:dyDescent="0.25">
      <c r="A116" s="19"/>
      <c r="B116" s="103" t="s">
        <v>186</v>
      </c>
      <c r="C116" s="104"/>
      <c r="D116" s="186">
        <v>7310</v>
      </c>
      <c r="E116" s="67"/>
      <c r="F116" s="61">
        <f>E116</f>
        <v>0</v>
      </c>
      <c r="G116" s="61">
        <f>F116</f>
        <v>0</v>
      </c>
      <c r="H116" s="61">
        <f t="shared" ref="H116:I116" si="7">G116</f>
        <v>0</v>
      </c>
      <c r="I116" s="61">
        <f t="shared" si="7"/>
        <v>0</v>
      </c>
      <c r="J116" s="62"/>
    </row>
    <row r="117" spans="1:10" outlineLevel="1" x14ac:dyDescent="0.25">
      <c r="A117" s="19"/>
      <c r="B117" s="103" t="s">
        <v>187</v>
      </c>
      <c r="C117" s="104"/>
      <c r="D117" s="186">
        <v>58</v>
      </c>
      <c r="E117" s="67"/>
      <c r="F117" s="61">
        <f t="shared" ref="F117:I117" si="8">ROUND(E117*(1+F112),0)</f>
        <v>0</v>
      </c>
      <c r="G117" s="61">
        <f t="shared" si="8"/>
        <v>0</v>
      </c>
      <c r="H117" s="61">
        <f t="shared" si="8"/>
        <v>0</v>
      </c>
      <c r="I117" s="61">
        <f t="shared" si="8"/>
        <v>0</v>
      </c>
      <c r="J117" s="62"/>
    </row>
    <row r="118" spans="1:10" outlineLevel="1" x14ac:dyDescent="0.25">
      <c r="A118" s="19"/>
      <c r="B118" s="103" t="s">
        <v>188</v>
      </c>
      <c r="C118" s="104"/>
      <c r="D118" s="188">
        <v>423980</v>
      </c>
      <c r="E118" s="61">
        <f>E116*E117</f>
        <v>0</v>
      </c>
      <c r="F118" s="61">
        <f t="shared" ref="F118:I118" si="9">F116*F117</f>
        <v>0</v>
      </c>
      <c r="G118" s="61">
        <f t="shared" si="9"/>
        <v>0</v>
      </c>
      <c r="H118" s="61">
        <f t="shared" si="9"/>
        <v>0</v>
      </c>
      <c r="I118" s="61">
        <f t="shared" si="9"/>
        <v>0</v>
      </c>
      <c r="J118" s="62">
        <f t="shared" si="6"/>
        <v>423980</v>
      </c>
    </row>
    <row r="119" spans="1:10" outlineLevel="1" x14ac:dyDescent="0.25">
      <c r="A119" s="19"/>
      <c r="B119" s="103" t="s">
        <v>189</v>
      </c>
      <c r="C119" s="104"/>
      <c r="D119" s="186"/>
      <c r="E119" s="67"/>
      <c r="F119" s="61">
        <f t="shared" ref="F119:G122" si="10">E119*(1+$G$112)</f>
        <v>0</v>
      </c>
      <c r="G119" s="61">
        <f t="shared" si="10"/>
        <v>0</v>
      </c>
      <c r="H119" s="61">
        <f t="shared" ref="H119:H122" si="11">G119*(1+$H$112)</f>
        <v>0</v>
      </c>
      <c r="I119" s="61">
        <f t="shared" ref="I119:I122" si="12">H119*(1+$I$112)</f>
        <v>0</v>
      </c>
      <c r="J119" s="62"/>
    </row>
    <row r="120" spans="1:10" outlineLevel="1" x14ac:dyDescent="0.25">
      <c r="A120" s="19"/>
      <c r="B120" s="103" t="s">
        <v>190</v>
      </c>
      <c r="C120" s="104"/>
      <c r="D120" s="186"/>
      <c r="E120" s="67"/>
      <c r="F120" s="61">
        <f t="shared" si="10"/>
        <v>0</v>
      </c>
      <c r="G120" s="61">
        <f t="shared" si="10"/>
        <v>0</v>
      </c>
      <c r="H120" s="61">
        <f t="shared" si="11"/>
        <v>0</v>
      </c>
      <c r="I120" s="61">
        <f t="shared" si="12"/>
        <v>0</v>
      </c>
      <c r="J120" s="62"/>
    </row>
    <row r="121" spans="1:10" outlineLevel="1" x14ac:dyDescent="0.25">
      <c r="A121" s="19"/>
      <c r="B121" s="91" t="s">
        <v>191</v>
      </c>
      <c r="C121" s="92"/>
      <c r="D121" s="186"/>
      <c r="E121" s="67"/>
      <c r="F121" s="61">
        <f t="shared" si="10"/>
        <v>0</v>
      </c>
      <c r="G121" s="61">
        <f t="shared" si="10"/>
        <v>0</v>
      </c>
      <c r="H121" s="61">
        <f t="shared" si="11"/>
        <v>0</v>
      </c>
      <c r="I121" s="61">
        <f t="shared" si="12"/>
        <v>0</v>
      </c>
      <c r="J121" s="62"/>
    </row>
    <row r="122" spans="1:10" outlineLevel="1" x14ac:dyDescent="0.25">
      <c r="A122" s="19"/>
      <c r="B122" s="91" t="s">
        <v>191</v>
      </c>
      <c r="C122" s="92"/>
      <c r="D122" s="186"/>
      <c r="E122" s="67"/>
      <c r="F122" s="61">
        <f t="shared" si="10"/>
        <v>0</v>
      </c>
      <c r="G122" s="61">
        <f t="shared" si="10"/>
        <v>0</v>
      </c>
      <c r="H122" s="61">
        <f t="shared" si="11"/>
        <v>0</v>
      </c>
      <c r="I122" s="61">
        <f t="shared" si="12"/>
        <v>0</v>
      </c>
      <c r="J122" s="62"/>
    </row>
    <row r="123" spans="1:10" outlineLevel="1" x14ac:dyDescent="0.25">
      <c r="A123" s="19"/>
      <c r="B123" s="103" t="s">
        <v>192</v>
      </c>
      <c r="C123" s="104"/>
      <c r="D123" s="188">
        <v>423980</v>
      </c>
      <c r="E123" s="61">
        <f>SUM(E118:E122)</f>
        <v>0</v>
      </c>
      <c r="F123" s="61">
        <f t="shared" ref="F123:H123" si="13">SUM(F118:F122)</f>
        <v>0</v>
      </c>
      <c r="G123" s="61">
        <f t="shared" si="13"/>
        <v>0</v>
      </c>
      <c r="H123" s="61">
        <f t="shared" si="13"/>
        <v>0</v>
      </c>
      <c r="I123" s="61">
        <f>SUM(I118:I122)</f>
        <v>0</v>
      </c>
      <c r="J123" s="62">
        <f t="shared" si="6"/>
        <v>423980</v>
      </c>
    </row>
    <row r="124" spans="1:10" ht="15" hidden="1" customHeight="1" outlineLevel="1" x14ac:dyDescent="0.25">
      <c r="A124" s="19"/>
      <c r="B124" s="91" t="s">
        <v>193</v>
      </c>
      <c r="C124" s="92"/>
      <c r="D124" s="186"/>
      <c r="E124" s="67"/>
      <c r="F124" s="61">
        <f t="shared" ref="F124:G126" si="14">E124*(1+$G$112)</f>
        <v>0</v>
      </c>
      <c r="G124" s="61">
        <f t="shared" si="14"/>
        <v>0</v>
      </c>
      <c r="H124" s="61">
        <f t="shared" ref="H124:H126" si="15">G124*(1+$H$112)</f>
        <v>0</v>
      </c>
      <c r="I124" s="61">
        <f t="shared" ref="I124:I126" si="16">H124*(1+$I$112)</f>
        <v>0</v>
      </c>
      <c r="J124" s="62">
        <f t="shared" si="6"/>
        <v>0</v>
      </c>
    </row>
    <row r="125" spans="1:10" ht="15" hidden="1" customHeight="1" outlineLevel="1" x14ac:dyDescent="0.25">
      <c r="A125" s="19"/>
      <c r="B125" s="91" t="s">
        <v>193</v>
      </c>
      <c r="C125" s="92"/>
      <c r="D125" s="186"/>
      <c r="E125" s="67"/>
      <c r="F125" s="61">
        <f t="shared" si="14"/>
        <v>0</v>
      </c>
      <c r="G125" s="61">
        <f t="shared" si="14"/>
        <v>0</v>
      </c>
      <c r="H125" s="61">
        <f t="shared" si="15"/>
        <v>0</v>
      </c>
      <c r="I125" s="61">
        <f t="shared" si="16"/>
        <v>0</v>
      </c>
      <c r="J125" s="62">
        <f t="shared" si="6"/>
        <v>0</v>
      </c>
    </row>
    <row r="126" spans="1:10" ht="15" hidden="1" customHeight="1" outlineLevel="1" x14ac:dyDescent="0.25">
      <c r="A126" s="19"/>
      <c r="B126" s="91" t="s">
        <v>193</v>
      </c>
      <c r="C126" s="92"/>
      <c r="D126" s="186"/>
      <c r="E126" s="67"/>
      <c r="F126" s="61">
        <f t="shared" si="14"/>
        <v>0</v>
      </c>
      <c r="G126" s="61">
        <f t="shared" si="14"/>
        <v>0</v>
      </c>
      <c r="H126" s="61">
        <f t="shared" si="15"/>
        <v>0</v>
      </c>
      <c r="I126" s="61">
        <f t="shared" si="16"/>
        <v>0</v>
      </c>
      <c r="J126" s="62">
        <f t="shared" si="6"/>
        <v>0</v>
      </c>
    </row>
    <row r="127" spans="1:10" s="28" customFormat="1" ht="15.75" outlineLevel="1" thickBot="1" x14ac:dyDescent="0.3">
      <c r="A127" s="29"/>
      <c r="B127" s="93" t="s">
        <v>194</v>
      </c>
      <c r="C127" s="94"/>
      <c r="D127" s="189">
        <v>423980</v>
      </c>
      <c r="E127" s="68">
        <f t="shared" ref="E127:J127" si="17">E113+E114+E123+E124+E126+E125</f>
        <v>0</v>
      </c>
      <c r="F127" s="68">
        <f t="shared" si="17"/>
        <v>0</v>
      </c>
      <c r="G127" s="68">
        <f t="shared" si="17"/>
        <v>0</v>
      </c>
      <c r="H127" s="68">
        <f t="shared" si="17"/>
        <v>0</v>
      </c>
      <c r="I127" s="68">
        <f t="shared" si="17"/>
        <v>0</v>
      </c>
      <c r="J127" s="69">
        <f t="shared" si="17"/>
        <v>423980</v>
      </c>
    </row>
    <row r="128" spans="1:10" ht="15.75" hidden="1" outlineLevel="1" thickTop="1" x14ac:dyDescent="0.25">
      <c r="A128" s="19"/>
      <c r="B128" s="70"/>
      <c r="C128" s="6"/>
      <c r="D128" s="6"/>
      <c r="E128" s="6"/>
      <c r="F128" s="6"/>
      <c r="G128" s="6"/>
      <c r="H128" s="6"/>
      <c r="I128" s="6"/>
      <c r="J128" s="7"/>
    </row>
    <row r="129" spans="1:10" ht="15.75" hidden="1" thickTop="1" x14ac:dyDescent="0.25">
      <c r="A129" s="19"/>
      <c r="B129" s="70"/>
      <c r="C129" s="6"/>
      <c r="D129" s="6"/>
      <c r="E129" s="6"/>
      <c r="F129" s="6"/>
      <c r="G129" s="6"/>
      <c r="H129" s="6"/>
      <c r="I129" s="6"/>
      <c r="J129" s="7"/>
    </row>
    <row r="130" spans="1:10" s="28" customFormat="1" ht="15" hidden="1" customHeight="1" outlineLevel="1" thickTop="1" x14ac:dyDescent="0.25">
      <c r="A130" s="29" t="s">
        <v>195</v>
      </c>
      <c r="B130" s="98" t="s">
        <v>196</v>
      </c>
      <c r="C130" s="99"/>
      <c r="D130" s="99"/>
      <c r="E130" s="99"/>
      <c r="F130" s="99"/>
      <c r="G130" s="99"/>
      <c r="H130" s="99"/>
      <c r="I130" s="99"/>
      <c r="J130" s="100"/>
    </row>
    <row r="131" spans="1:10" ht="15.75" hidden="1" outlineLevel="1" thickTop="1" x14ac:dyDescent="0.25">
      <c r="A131" s="19"/>
      <c r="B131" s="56" t="s">
        <v>174</v>
      </c>
      <c r="C131" s="57"/>
      <c r="D131" s="57"/>
      <c r="E131" s="57"/>
      <c r="F131" s="57"/>
      <c r="G131" s="57"/>
      <c r="H131" s="57"/>
      <c r="I131" s="57"/>
      <c r="J131" s="58"/>
    </row>
    <row r="132" spans="1:10" ht="15.75" hidden="1" outlineLevel="1" thickTop="1" x14ac:dyDescent="0.25">
      <c r="A132" s="19"/>
      <c r="B132" s="101" t="s">
        <v>197</v>
      </c>
      <c r="C132" s="102"/>
      <c r="D132" s="59" t="s">
        <v>176</v>
      </c>
      <c r="E132" s="71" t="s">
        <v>177</v>
      </c>
      <c r="F132" s="71" t="s">
        <v>178</v>
      </c>
      <c r="G132" s="71" t="s">
        <v>179</v>
      </c>
      <c r="H132" s="71" t="s">
        <v>180</v>
      </c>
      <c r="I132" s="71" t="s">
        <v>181</v>
      </c>
      <c r="J132" s="78" t="s">
        <v>156</v>
      </c>
    </row>
    <row r="133" spans="1:10" hidden="1" outlineLevel="1" x14ac:dyDescent="0.25">
      <c r="A133" s="19"/>
      <c r="B133" s="89" t="s">
        <v>198</v>
      </c>
      <c r="C133" s="90"/>
      <c r="D133" s="67"/>
      <c r="E133" s="67"/>
      <c r="F133" s="67"/>
      <c r="G133" s="67"/>
      <c r="H133" s="67"/>
      <c r="I133" s="67"/>
      <c r="J133" s="62">
        <f t="shared" ref="J133:J138" si="18">SUM(D133:I133)</f>
        <v>0</v>
      </c>
    </row>
    <row r="134" spans="1:10" hidden="1" outlineLevel="1" x14ac:dyDescent="0.25">
      <c r="A134" s="19"/>
      <c r="B134" s="89" t="s">
        <v>199</v>
      </c>
      <c r="C134" s="90"/>
      <c r="D134" s="67"/>
      <c r="E134" s="67"/>
      <c r="F134" s="67"/>
      <c r="G134" s="67"/>
      <c r="H134" s="67"/>
      <c r="I134" s="67"/>
      <c r="J134" s="62">
        <f t="shared" si="18"/>
        <v>0</v>
      </c>
    </row>
    <row r="135" spans="1:10" hidden="1" outlineLevel="1" x14ac:dyDescent="0.25">
      <c r="A135" s="19"/>
      <c r="B135" s="89" t="s">
        <v>200</v>
      </c>
      <c r="C135" s="90"/>
      <c r="D135" s="80"/>
      <c r="E135" s="67"/>
      <c r="F135" s="80"/>
      <c r="G135" s="80"/>
      <c r="H135" s="80"/>
      <c r="I135" s="80"/>
      <c r="J135" s="62">
        <f t="shared" si="18"/>
        <v>0</v>
      </c>
    </row>
    <row r="136" spans="1:10" hidden="1" outlineLevel="1" x14ac:dyDescent="0.25">
      <c r="A136" s="19"/>
      <c r="B136" s="89" t="s">
        <v>201</v>
      </c>
      <c r="C136" s="90"/>
      <c r="D136" s="80"/>
      <c r="E136" s="67"/>
      <c r="F136" s="80"/>
      <c r="G136" s="80"/>
      <c r="H136" s="80"/>
      <c r="I136" s="80"/>
      <c r="J136" s="62">
        <f t="shared" si="18"/>
        <v>0</v>
      </c>
    </row>
    <row r="137" spans="1:10" hidden="1" outlineLevel="1" x14ac:dyDescent="0.25">
      <c r="A137" s="19"/>
      <c r="B137" s="89" t="s">
        <v>202</v>
      </c>
      <c r="C137" s="90"/>
      <c r="D137" s="67"/>
      <c r="E137" s="67"/>
      <c r="F137" s="67"/>
      <c r="G137" s="67"/>
      <c r="H137" s="67"/>
      <c r="I137" s="67"/>
      <c r="J137" s="62">
        <f t="shared" si="18"/>
        <v>0</v>
      </c>
    </row>
    <row r="138" spans="1:10" hidden="1" outlineLevel="1" x14ac:dyDescent="0.25">
      <c r="A138" s="19"/>
      <c r="B138" s="91" t="s">
        <v>193</v>
      </c>
      <c r="C138" s="92"/>
      <c r="D138" s="67"/>
      <c r="E138" s="67"/>
      <c r="F138" s="67"/>
      <c r="G138" s="67"/>
      <c r="H138" s="67"/>
      <c r="I138" s="67"/>
      <c r="J138" s="62">
        <f t="shared" si="18"/>
        <v>0</v>
      </c>
    </row>
    <row r="139" spans="1:10" s="28" customFormat="1" ht="15.75" hidden="1" outlineLevel="1" thickBot="1" x14ac:dyDescent="0.3">
      <c r="A139" s="29"/>
      <c r="B139" s="93" t="s">
        <v>203</v>
      </c>
      <c r="C139" s="94"/>
      <c r="D139" s="68">
        <f t="shared" ref="D139:J139" si="19">SUM(D133:D137)</f>
        <v>0</v>
      </c>
      <c r="E139" s="68">
        <f t="shared" si="19"/>
        <v>0</v>
      </c>
      <c r="F139" s="68">
        <f t="shared" si="19"/>
        <v>0</v>
      </c>
      <c r="G139" s="68">
        <f t="shared" si="19"/>
        <v>0</v>
      </c>
      <c r="H139" s="68">
        <f t="shared" si="19"/>
        <v>0</v>
      </c>
      <c r="I139" s="68">
        <f t="shared" si="19"/>
        <v>0</v>
      </c>
      <c r="J139" s="69">
        <f t="shared" si="19"/>
        <v>0</v>
      </c>
    </row>
    <row r="140" spans="1:10" ht="15.75" hidden="1" outlineLevel="1" thickTop="1" x14ac:dyDescent="0.25">
      <c r="A140" s="19"/>
      <c r="B140" s="70"/>
      <c r="C140" s="6"/>
      <c r="D140" s="6"/>
      <c r="E140" s="6"/>
      <c r="F140" s="6"/>
      <c r="G140" s="6"/>
      <c r="H140" s="6"/>
      <c r="I140" s="6"/>
      <c r="J140" s="7"/>
    </row>
    <row r="141" spans="1:10" ht="15.75" hidden="1" thickTop="1" x14ac:dyDescent="0.25">
      <c r="A141" s="19"/>
      <c r="B141" s="70"/>
      <c r="C141" s="6"/>
      <c r="D141" s="6"/>
      <c r="E141" s="6"/>
      <c r="F141" s="6"/>
      <c r="G141" s="6"/>
      <c r="H141" s="6"/>
      <c r="I141" s="6"/>
      <c r="J141" s="7"/>
    </row>
    <row r="142" spans="1:10" ht="15.75" hidden="1" thickTop="1" x14ac:dyDescent="0.25">
      <c r="A142" s="19"/>
      <c r="B142" s="81" t="s">
        <v>204</v>
      </c>
      <c r="C142" s="6"/>
      <c r="D142" s="6"/>
      <c r="E142" s="6"/>
      <c r="F142" s="6"/>
      <c r="G142" s="6"/>
      <c r="H142" s="6"/>
      <c r="I142" s="6"/>
      <c r="J142" s="7"/>
    </row>
    <row r="143" spans="1:10" ht="15.75" hidden="1" thickTop="1" x14ac:dyDescent="0.25">
      <c r="A143" s="19"/>
      <c r="B143" s="20"/>
      <c r="C143" s="6"/>
      <c r="D143" s="6"/>
      <c r="E143" s="6"/>
      <c r="F143" s="6"/>
      <c r="G143" s="6"/>
      <c r="H143" s="6"/>
      <c r="I143" s="6"/>
      <c r="J143" s="7"/>
    </row>
    <row r="144" spans="1:10" s="28" customFormat="1" ht="16.5" thickTop="1" thickBot="1" x14ac:dyDescent="0.3">
      <c r="A144" s="29" t="s">
        <v>205</v>
      </c>
      <c r="B144" s="82" t="s">
        <v>206</v>
      </c>
      <c r="C144" s="83"/>
      <c r="D144" s="83"/>
      <c r="E144" s="83"/>
      <c r="F144" s="83"/>
      <c r="G144" s="83"/>
      <c r="H144" s="83"/>
      <c r="I144" s="83"/>
      <c r="J144" s="84"/>
    </row>
    <row r="145" spans="1:10" ht="76.5" hidden="1" customHeight="1" thickBot="1" x14ac:dyDescent="0.3">
      <c r="A145" s="19"/>
      <c r="B145" s="95"/>
      <c r="C145" s="96"/>
      <c r="D145" s="96"/>
      <c r="E145" s="96"/>
      <c r="F145" s="96"/>
      <c r="G145" s="96"/>
      <c r="H145" s="96"/>
      <c r="I145" s="96"/>
      <c r="J145" s="97"/>
    </row>
    <row r="146" spans="1:10" hidden="1" x14ac:dyDescent="0.25">
      <c r="A146" s="19"/>
      <c r="B146" s="19"/>
      <c r="C146" s="19"/>
      <c r="D146" s="19"/>
      <c r="E146" s="19"/>
      <c r="F146" s="19"/>
      <c r="G146" s="19"/>
      <c r="H146" s="19"/>
      <c r="I146" s="19"/>
      <c r="J146" s="19"/>
    </row>
    <row r="147" spans="1:10" hidden="1" x14ac:dyDescent="0.25">
      <c r="A147" s="19"/>
      <c r="B147" s="85"/>
      <c r="C147" s="19"/>
      <c r="D147" s="19"/>
      <c r="E147" s="19"/>
      <c r="F147" s="19"/>
      <c r="G147" s="19"/>
      <c r="H147" s="19"/>
      <c r="I147" s="19"/>
      <c r="J147" s="19"/>
    </row>
    <row r="148" spans="1:10" hidden="1" x14ac:dyDescent="0.25">
      <c r="A148" s="19"/>
      <c r="B148" s="85"/>
      <c r="C148" s="19"/>
      <c r="D148" s="85"/>
      <c r="E148" s="19"/>
      <c r="F148" s="85"/>
      <c r="G148" s="19"/>
      <c r="H148" s="19"/>
      <c r="I148" s="19"/>
      <c r="J148" s="19"/>
    </row>
    <row r="149" spans="1:10" x14ac:dyDescent="0.25">
      <c r="A149" s="19"/>
      <c r="B149" s="19"/>
      <c r="C149" s="19"/>
      <c r="D149" s="19"/>
      <c r="E149" s="19"/>
      <c r="F149" s="19"/>
      <c r="G149" s="19"/>
      <c r="H149" s="19"/>
      <c r="I149" s="19"/>
      <c r="J149" s="19"/>
    </row>
    <row r="150" spans="1:10" x14ac:dyDescent="0.25">
      <c r="A150" s="1"/>
      <c r="B150" s="19"/>
      <c r="C150" s="19"/>
      <c r="D150" s="19"/>
      <c r="E150" s="19"/>
      <c r="F150" s="19"/>
      <c r="G150" s="19"/>
      <c r="H150" s="19"/>
      <c r="I150" s="19"/>
      <c r="J150" s="19"/>
    </row>
    <row r="151" spans="1:10" x14ac:dyDescent="0.25">
      <c r="B151" s="19"/>
      <c r="C151" s="19"/>
      <c r="D151" s="19"/>
      <c r="E151" s="19"/>
      <c r="F151" s="19"/>
      <c r="G151" s="19"/>
      <c r="H151" s="19"/>
      <c r="I151" s="19"/>
      <c r="J151" s="19"/>
    </row>
    <row r="152" spans="1:10" x14ac:dyDescent="0.25">
      <c r="B152" s="19"/>
      <c r="C152" s="19"/>
      <c r="D152" s="19"/>
      <c r="E152" s="19"/>
      <c r="F152" s="19"/>
      <c r="G152" s="19"/>
      <c r="H152" s="19"/>
      <c r="I152" s="19"/>
      <c r="J152" s="19"/>
    </row>
    <row r="153" spans="1:10" x14ac:dyDescent="0.25">
      <c r="B153" s="19"/>
      <c r="C153" s="19"/>
      <c r="D153" s="19"/>
      <c r="E153" s="19"/>
      <c r="F153" s="19"/>
      <c r="G153" s="19"/>
      <c r="H153" s="19"/>
      <c r="I153" s="19"/>
      <c r="J153" s="19"/>
    </row>
    <row r="154" spans="1:10" x14ac:dyDescent="0.25">
      <c r="B154" s="86"/>
      <c r="C154" s="86"/>
      <c r="D154" s="86"/>
      <c r="E154" s="86"/>
      <c r="F154" s="86"/>
      <c r="G154" s="86"/>
      <c r="H154" s="86"/>
      <c r="I154" s="86"/>
      <c r="J154" s="86"/>
    </row>
    <row r="155" spans="1:10" x14ac:dyDescent="0.25">
      <c r="B155" s="86"/>
      <c r="C155" s="86"/>
      <c r="D155" s="86"/>
      <c r="E155" s="86"/>
      <c r="F155" s="86"/>
      <c r="G155" s="86"/>
      <c r="H155" s="86"/>
      <c r="I155" s="86"/>
      <c r="J155" s="86"/>
    </row>
    <row r="156" spans="1:10" x14ac:dyDescent="0.25">
      <c r="B156" s="86"/>
      <c r="C156" s="86"/>
      <c r="D156" s="86"/>
      <c r="E156" s="86"/>
      <c r="F156" s="86"/>
      <c r="G156" s="86"/>
      <c r="H156" s="86"/>
      <c r="I156" s="86"/>
      <c r="J156" s="86"/>
    </row>
    <row r="157" spans="1:10" x14ac:dyDescent="0.25">
      <c r="B157" s="86"/>
      <c r="C157" s="86"/>
      <c r="D157" s="86"/>
      <c r="E157" s="86"/>
      <c r="F157" s="86"/>
      <c r="G157" s="86"/>
      <c r="H157" s="86"/>
      <c r="I157" s="86"/>
      <c r="J157" s="86"/>
    </row>
    <row r="158" spans="1:10" x14ac:dyDescent="0.25">
      <c r="B158" s="86"/>
      <c r="C158" s="86"/>
      <c r="D158" s="86"/>
      <c r="E158" s="86"/>
      <c r="F158" s="86"/>
      <c r="G158" s="86"/>
      <c r="H158" s="86"/>
      <c r="I158" s="86"/>
      <c r="J158" s="86"/>
    </row>
    <row r="159" spans="1:10" x14ac:dyDescent="0.25">
      <c r="B159" s="86"/>
      <c r="C159" s="86"/>
      <c r="D159" s="86"/>
      <c r="E159" s="86"/>
      <c r="F159" s="86"/>
      <c r="G159" s="86"/>
      <c r="H159" s="86"/>
      <c r="I159" s="86"/>
      <c r="J159" s="86"/>
    </row>
    <row r="160" spans="1:10" x14ac:dyDescent="0.25">
      <c r="B160" s="86"/>
      <c r="C160" s="86"/>
      <c r="D160" s="86"/>
      <c r="E160" s="86"/>
      <c r="F160" s="86"/>
      <c r="G160" s="86"/>
      <c r="H160" s="86"/>
      <c r="I160" s="86"/>
      <c r="J160" s="86"/>
    </row>
    <row r="161" spans="2:10" x14ac:dyDescent="0.25">
      <c r="B161" s="86"/>
      <c r="C161" s="86"/>
      <c r="D161" s="86"/>
      <c r="E161" s="86"/>
      <c r="F161" s="86"/>
      <c r="G161" s="86"/>
      <c r="H161" s="86"/>
      <c r="I161" s="86"/>
      <c r="J161" s="86"/>
    </row>
    <row r="162" spans="2:10" x14ac:dyDescent="0.25">
      <c r="B162" s="86"/>
      <c r="C162" s="86"/>
      <c r="D162" s="86"/>
      <c r="E162" s="86"/>
      <c r="F162" s="86"/>
      <c r="G162" s="86"/>
      <c r="H162" s="86"/>
      <c r="I162" s="86"/>
      <c r="J162" s="86"/>
    </row>
    <row r="163" spans="2:10" x14ac:dyDescent="0.25">
      <c r="B163" s="86"/>
      <c r="C163" s="86"/>
      <c r="D163" s="86"/>
      <c r="E163" s="86"/>
      <c r="F163" s="86"/>
      <c r="G163" s="86"/>
      <c r="H163" s="86"/>
      <c r="I163" s="86"/>
      <c r="J163" s="86"/>
    </row>
    <row r="164" spans="2:10" x14ac:dyDescent="0.25">
      <c r="B164" s="86"/>
      <c r="C164" s="86"/>
      <c r="D164" s="86"/>
      <c r="E164" s="86"/>
      <c r="F164" s="86"/>
      <c r="G164" s="86"/>
      <c r="H164" s="86"/>
      <c r="I164" s="86"/>
      <c r="J164" s="86"/>
    </row>
    <row r="165" spans="2:10" x14ac:dyDescent="0.25">
      <c r="B165" s="86"/>
      <c r="C165" s="86"/>
      <c r="D165" s="86"/>
      <c r="E165" s="86"/>
      <c r="F165" s="86"/>
      <c r="G165" s="86"/>
      <c r="H165" s="86"/>
      <c r="I165" s="86"/>
      <c r="J165" s="86"/>
    </row>
    <row r="166" spans="2:10" x14ac:dyDescent="0.25">
      <c r="B166" s="86"/>
      <c r="C166" s="86"/>
      <c r="D166" s="86"/>
      <c r="E166" s="86"/>
      <c r="F166" s="86"/>
      <c r="G166" s="86"/>
      <c r="H166" s="86"/>
      <c r="I166" s="86"/>
      <c r="J166" s="86"/>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20">
    <mergeCell ref="B1:C1"/>
    <mergeCell ref="D1:H1"/>
    <mergeCell ref="B2:C2"/>
    <mergeCell ref="D2:H2"/>
    <mergeCell ref="I2:J4"/>
    <mergeCell ref="D3:H3"/>
    <mergeCell ref="D4:H4"/>
    <mergeCell ref="B13:C13"/>
    <mergeCell ref="D13:E13"/>
    <mergeCell ref="F13:H13"/>
    <mergeCell ref="I13:J13"/>
    <mergeCell ref="B14:C15"/>
    <mergeCell ref="D14:E15"/>
    <mergeCell ref="F14:H15"/>
    <mergeCell ref="B8:J8"/>
    <mergeCell ref="B10:C10"/>
    <mergeCell ref="D10:E10"/>
    <mergeCell ref="F10:H10"/>
    <mergeCell ref="I10:J10"/>
    <mergeCell ref="B11:C12"/>
    <mergeCell ref="D11:E12"/>
    <mergeCell ref="F11:H11"/>
    <mergeCell ref="F12:H12"/>
    <mergeCell ref="B22:C22"/>
    <mergeCell ref="D22:F22"/>
    <mergeCell ref="G22:J22"/>
    <mergeCell ref="B29:D29"/>
    <mergeCell ref="B36:G36"/>
    <mergeCell ref="B37:J37"/>
    <mergeCell ref="B16:C16"/>
    <mergeCell ref="D16:J16"/>
    <mergeCell ref="B17:J17"/>
    <mergeCell ref="B21:C21"/>
    <mergeCell ref="D21:F21"/>
    <mergeCell ref="G21:J21"/>
    <mergeCell ref="B47:J47"/>
    <mergeCell ref="B48:C48"/>
    <mergeCell ref="D48:J48"/>
    <mergeCell ref="B49:C49"/>
    <mergeCell ref="D49:J49"/>
    <mergeCell ref="B50:C50"/>
    <mergeCell ref="D50:J50"/>
    <mergeCell ref="B38:J38"/>
    <mergeCell ref="B40:J40"/>
    <mergeCell ref="B42:J42"/>
    <mergeCell ref="B43:J43"/>
    <mergeCell ref="B44:J44"/>
    <mergeCell ref="B45:J45"/>
    <mergeCell ref="C67:E67"/>
    <mergeCell ref="F67:J67"/>
    <mergeCell ref="C68:E68"/>
    <mergeCell ref="F68:J68"/>
    <mergeCell ref="C69:E69"/>
    <mergeCell ref="F69:J69"/>
    <mergeCell ref="B57:J57"/>
    <mergeCell ref="B58:J58"/>
    <mergeCell ref="B62:J62"/>
    <mergeCell ref="B63:J63"/>
    <mergeCell ref="B65:J65"/>
    <mergeCell ref="C66:E66"/>
    <mergeCell ref="F66:J66"/>
    <mergeCell ref="B74:J74"/>
    <mergeCell ref="B75:J75"/>
    <mergeCell ref="B78:J78"/>
    <mergeCell ref="B79:J79"/>
    <mergeCell ref="B83:J83"/>
    <mergeCell ref="B84:J84"/>
    <mergeCell ref="C70:E70"/>
    <mergeCell ref="F70:J70"/>
    <mergeCell ref="C71:E71"/>
    <mergeCell ref="F71:J71"/>
    <mergeCell ref="C72:E72"/>
    <mergeCell ref="F72:J72"/>
    <mergeCell ref="B95:C95"/>
    <mergeCell ref="B96:C96"/>
    <mergeCell ref="B97:C97"/>
    <mergeCell ref="B98:C98"/>
    <mergeCell ref="B99:C99"/>
    <mergeCell ref="B100:C100"/>
    <mergeCell ref="B88:J88"/>
    <mergeCell ref="B89:J89"/>
    <mergeCell ref="B91:C91"/>
    <mergeCell ref="B92:C92"/>
    <mergeCell ref="B93:C93"/>
    <mergeCell ref="B94:C94"/>
    <mergeCell ref="B108:J108"/>
    <mergeCell ref="B109:J109"/>
    <mergeCell ref="B111:C111"/>
    <mergeCell ref="B112:C112"/>
    <mergeCell ref="B113:C113"/>
    <mergeCell ref="B114:C114"/>
    <mergeCell ref="B101:C101"/>
    <mergeCell ref="B102:C102"/>
    <mergeCell ref="B104:J104"/>
    <mergeCell ref="B105:G105"/>
    <mergeCell ref="H105:I105"/>
    <mergeCell ref="B106:G106"/>
    <mergeCell ref="B121:C121"/>
    <mergeCell ref="B122:C122"/>
    <mergeCell ref="B123:C123"/>
    <mergeCell ref="B124:C124"/>
    <mergeCell ref="B125:C125"/>
    <mergeCell ref="B126:C126"/>
    <mergeCell ref="B115:C115"/>
    <mergeCell ref="B116:C116"/>
    <mergeCell ref="B117:C117"/>
    <mergeCell ref="B118:C118"/>
    <mergeCell ref="B119:C119"/>
    <mergeCell ref="B120:C120"/>
    <mergeCell ref="B136:C136"/>
    <mergeCell ref="B137:C137"/>
    <mergeCell ref="B138:C138"/>
    <mergeCell ref="B139:C139"/>
    <mergeCell ref="B145:J145"/>
    <mergeCell ref="B127:C127"/>
    <mergeCell ref="B130:J130"/>
    <mergeCell ref="B132:C132"/>
    <mergeCell ref="B133:C133"/>
    <mergeCell ref="B134:C134"/>
    <mergeCell ref="B135:C135"/>
  </mergeCells>
  <dataValidations count="6">
    <dataValidation type="list" allowBlank="1" showInputMessage="1" showErrorMessage="1" sqref="C3">
      <formula1>$X$3:$X$12</formula1>
    </dataValidation>
    <dataValidation type="list" allowBlank="1" showInputMessage="1" showErrorMessage="1" sqref="C4">
      <formula1>$Y$3:$Y$9</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s>
  <printOptions horizontalCentered="1"/>
  <pageMargins left="0.25" right="0.25" top="0.75" bottom="0.75" header="0.3" footer="0.3"/>
  <pageSetup scale="64" orientation="portrait" r:id="rId1"/>
  <headerFooter>
    <oddHeader>&amp;L&amp;10FY 2019  oprange Transit Work Plan&amp;"Times New Roman,Regular"&amp;12
&amp;R&amp;A</oddHeader>
    <oddFooter xml:space="preserve">&amp;C </oddFooter>
  </headerFooter>
  <rowBreaks count="2" manualBreakCount="2">
    <brk id="30" min="1" max="10" man="1"/>
    <brk id="85" min="1"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819150</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495300</xdr:colOff>
                    <xdr:row>22</xdr:row>
                    <xdr:rowOff>0</xdr:rowOff>
                  </from>
                  <to>
                    <xdr:col>6</xdr:col>
                    <xdr:colOff>619125</xdr:colOff>
                    <xdr:row>35</xdr:row>
                    <xdr:rowOff>161925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4</xdr:col>
                    <xdr:colOff>314325</xdr:colOff>
                    <xdr:row>22</xdr:row>
                    <xdr:rowOff>0</xdr:rowOff>
                  </from>
                  <to>
                    <xdr:col>5</xdr:col>
                    <xdr:colOff>866775</xdr:colOff>
                    <xdr:row>23</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6</xdr:col>
                    <xdr:colOff>95250</xdr:colOff>
                    <xdr:row>22</xdr:row>
                    <xdr:rowOff>0</xdr:rowOff>
                  </from>
                  <to>
                    <xdr:col>7</xdr:col>
                    <xdr:colOff>771525</xdr:colOff>
                    <xdr:row>23</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923925</xdr:colOff>
                    <xdr:row>22</xdr:row>
                    <xdr:rowOff>0</xdr:rowOff>
                  </from>
                  <to>
                    <xdr:col>9</xdr:col>
                    <xdr:colOff>133350</xdr:colOff>
                    <xdr:row>23</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209550</xdr:colOff>
                    <xdr:row>22</xdr:row>
                    <xdr:rowOff>0</xdr:rowOff>
                  </from>
                  <to>
                    <xdr:col>5</xdr:col>
                    <xdr:colOff>781050</xdr:colOff>
                    <xdr:row>23</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219075</xdr:colOff>
                    <xdr:row>22</xdr:row>
                    <xdr:rowOff>0</xdr:rowOff>
                  </from>
                  <to>
                    <xdr:col>5</xdr:col>
                    <xdr:colOff>771525</xdr:colOff>
                    <xdr:row>23</xdr:row>
                    <xdr:rowOff>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209550</xdr:colOff>
                    <xdr:row>22</xdr:row>
                    <xdr:rowOff>0</xdr:rowOff>
                  </from>
                  <to>
                    <xdr:col>5</xdr:col>
                    <xdr:colOff>771525</xdr:colOff>
                    <xdr:row>23</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6</xdr:col>
                    <xdr:colOff>47625</xdr:colOff>
                    <xdr:row>22</xdr:row>
                    <xdr:rowOff>0</xdr:rowOff>
                  </from>
                  <to>
                    <xdr:col>7</xdr:col>
                    <xdr:colOff>733425</xdr:colOff>
                    <xdr:row>23</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8</xdr:col>
                    <xdr:colOff>9525</xdr:colOff>
                    <xdr:row>22</xdr:row>
                    <xdr:rowOff>0</xdr:rowOff>
                  </from>
                  <to>
                    <xdr:col>9</xdr:col>
                    <xdr:colOff>171450</xdr:colOff>
                    <xdr:row>23</xdr:row>
                    <xdr:rowOff>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4</xdr:col>
                    <xdr:colOff>209550</xdr:colOff>
                    <xdr:row>22</xdr:row>
                    <xdr:rowOff>0</xdr:rowOff>
                  </from>
                  <to>
                    <xdr:col>5</xdr:col>
                    <xdr:colOff>771525</xdr:colOff>
                    <xdr:row>23</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8</xdr:col>
                    <xdr:colOff>19050</xdr:colOff>
                    <xdr:row>22</xdr:row>
                    <xdr:rowOff>0</xdr:rowOff>
                  </from>
                  <to>
                    <xdr:col>9</xdr:col>
                    <xdr:colOff>180975</xdr:colOff>
                    <xdr:row>23</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8</xdr:col>
                    <xdr:colOff>19050</xdr:colOff>
                    <xdr:row>22</xdr:row>
                    <xdr:rowOff>0</xdr:rowOff>
                  </from>
                  <to>
                    <xdr:col>9</xdr:col>
                    <xdr:colOff>161925</xdr:colOff>
                    <xdr:row>23</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6</xdr:col>
                    <xdr:colOff>57150</xdr:colOff>
                    <xdr:row>22</xdr:row>
                    <xdr:rowOff>0</xdr:rowOff>
                  </from>
                  <to>
                    <xdr:col>7</xdr:col>
                    <xdr:colOff>733425</xdr:colOff>
                    <xdr:row>23</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6</xdr:col>
                    <xdr:colOff>57150</xdr:colOff>
                    <xdr:row>22</xdr:row>
                    <xdr:rowOff>0</xdr:rowOff>
                  </from>
                  <to>
                    <xdr:col>7</xdr:col>
                    <xdr:colOff>723900</xdr:colOff>
                    <xdr:row>23</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6</xdr:col>
                    <xdr:colOff>47625</xdr:colOff>
                    <xdr:row>22</xdr:row>
                    <xdr:rowOff>0</xdr:rowOff>
                  </from>
                  <to>
                    <xdr:col>7</xdr:col>
                    <xdr:colOff>733425</xdr:colOff>
                    <xdr:row>23</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5</xdr:col>
                    <xdr:colOff>266700</xdr:colOff>
                    <xdr:row>36</xdr:row>
                    <xdr:rowOff>0</xdr:rowOff>
                  </from>
                  <to>
                    <xdr:col>6</xdr:col>
                    <xdr:colOff>904875</xdr:colOff>
                    <xdr:row>37</xdr:row>
                    <xdr:rowOff>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7</xdr:col>
                    <xdr:colOff>76200</xdr:colOff>
                    <xdr:row>36</xdr:row>
                    <xdr:rowOff>0</xdr:rowOff>
                  </from>
                  <to>
                    <xdr:col>8</xdr:col>
                    <xdr:colOff>723900</xdr:colOff>
                    <xdr:row>37</xdr:row>
                    <xdr:rowOff>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8</xdr:col>
                    <xdr:colOff>381000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6</xdr:col>
                    <xdr:colOff>762000</xdr:colOff>
                    <xdr:row>103</xdr:row>
                    <xdr:rowOff>9525</xdr:rowOff>
                  </from>
                  <to>
                    <xdr:col>8</xdr:col>
                    <xdr:colOff>152400</xdr:colOff>
                    <xdr:row>103</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FY19 OPT - Transit Service</vt:lpstr>
      <vt:lpstr>Added_notes_as_appropriate</vt:lpstr>
      <vt:lpstr>End_Date</vt:lpstr>
      <vt:lpstr>'FY19 OPT - Transit Service'!Print_Area</vt:lpstr>
      <vt:lpstr>Project_Name</vt:lpstr>
      <vt:lpstr>Requesting_Agency</vt:lpstr>
      <vt:lpstr>Start_Date</vt:lpstr>
    </vt:vector>
  </TitlesOfParts>
  <Company>City of Durham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OPT Transit Service</dc:title>
  <dc:creator>SWG Admin</dc:creator>
  <cp:keywords>FY19</cp:keywords>
  <cp:lastModifiedBy>Lenovo User</cp:lastModifiedBy>
  <cp:lastPrinted>2018-03-10T17:42:44Z</cp:lastPrinted>
  <dcterms:created xsi:type="dcterms:W3CDTF">2018-03-09T18:46:00Z</dcterms:created>
  <dcterms:modified xsi:type="dcterms:W3CDTF">2018-03-10T17:42:51Z</dcterms:modified>
</cp:coreProperties>
</file>